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10" yWindow="32760" windowWidth="39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LISTA Giocatori" sheetId="5" r:id="rId5"/>
    <sheet name="LEGGIMI" sheetId="6" r:id="rId6"/>
  </sheets>
  <externalReferences>
    <externalReference r:id="rId9"/>
    <externalReference r:id="rId10"/>
  </externalReferences>
  <definedNames>
    <definedName name="_xlnm._FilterDatabase" localSheetId="2" hidden="1">'conteggi'!$A$1:$F$97</definedName>
    <definedName name="_xlnm._FilterDatabase" localSheetId="4" hidden="1">'LISTA Giocatori'!$A$1:$C$109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<sst xmlns="http://schemas.openxmlformats.org/spreadsheetml/2006/main" count="1667" uniqueCount="201">
  <si>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</si>
  <si>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</si>
  <si>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</si>
  <si>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</si>
  <si>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</si>
  <si>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</si>
  <si>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</si>
  <si>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</si>
  <si>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</si>
  <si>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</si>
  <si>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</si>
  <si>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</si>
  <si>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</si>
  <si>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</si>
  <si>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</si>
  <si>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</si>
  <si>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</si>
  <si>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</si>
  <si>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</si>
  <si>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</si>
  <si>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</si>
  <si>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</si>
  <si>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</si>
  <si>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</si>
  <si>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</si>
  <si>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</si>
  <si>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</si>
  <si>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</si>
  <si>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</si>
  <si>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</si>
  <si>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</si>
  <si>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</si>
  <si>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</si>
  <si>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</si>
  <si>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</si>
  <si>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</si>
  <si>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</si>
  <si>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</si>
  <si>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</si>
  <si>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</si>
  <si>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</si>
  <si>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</si>
  <si>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</si>
  <si>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</si>
  <si>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</si>
  <si>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</si>
  <si>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</si>
  <si>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</si>
  <si>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</si>
  <si>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FC Bagnarese</t>
  </si>
  <si>
    <t>Gol</t>
  </si>
  <si>
    <t>FEDERGIO'</t>
  </si>
  <si>
    <t>LE TRE G</t>
  </si>
  <si>
    <t>SPEDITI 90</t>
  </si>
  <si>
    <t>Voto</t>
  </si>
  <si>
    <t>FORZA DIAVOLO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</si>
  <si>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</si>
  <si>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</si>
  <si>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VLAHOVIC Dusan</t>
  </si>
  <si>
    <t>NZOLA M'Bala</t>
  </si>
  <si>
    <t>VERONA</t>
  </si>
  <si>
    <t>SPEZIA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</si>
  <si>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</si>
  <si>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</si>
  <si>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</si>
  <si>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</si>
  <si>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</si>
  <si>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</si>
  <si>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</si>
  <si>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</si>
  <si>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EMPOLI</t>
  </si>
  <si>
    <t>SASSUOLO</t>
  </si>
  <si>
    <t>ATALANTA</t>
  </si>
  <si>
    <t>LUPERTO Sebastiano</t>
  </si>
  <si>
    <t>TORINO</t>
  </si>
  <si>
    <t>MARTINEZ Lautaro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</si>
  <si>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</si>
  <si>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DE WINTER Koni</t>
  </si>
  <si>
    <t>COPPOLA Diego</t>
  </si>
  <si>
    <t>BALDANZI Tommaso</t>
  </si>
  <si>
    <t>LECCE</t>
  </si>
  <si>
    <t>RAIMONDO Antonio</t>
  </si>
  <si>
    <t>MONZA</t>
  </si>
  <si>
    <t>STREFEZZA Gabriel</t>
  </si>
  <si>
    <t>PINAMONTI Andrea</t>
  </si>
  <si>
    <t>VOELKERLING Joel</t>
  </si>
  <si>
    <t>CREMONESE</t>
  </si>
  <si>
    <t>MIRANCHUK Aleksey</t>
  </si>
  <si>
    <t>OKEREKE David</t>
  </si>
  <si>
    <t>DE KETELAERE Charles</t>
  </si>
  <si>
    <t>WALACE -</t>
  </si>
  <si>
    <t>LAMMERS Sam</t>
  </si>
  <si>
    <t>AMEY Wisdom</t>
  </si>
  <si>
    <t>T</t>
  </si>
  <si>
    <t>R</t>
  </si>
  <si>
    <t>R2</t>
  </si>
  <si>
    <t>gemelli diversi</t>
  </si>
  <si>
    <t>federgio'</t>
  </si>
  <si>
    <t>KVARATSKHELIA Khvicha</t>
  </si>
  <si>
    <t>PJACA Marko</t>
  </si>
  <si>
    <t>PIATEK Krzysztof</t>
  </si>
  <si>
    <t>MILIK Arkadiusz</t>
  </si>
  <si>
    <t>S</t>
  </si>
  <si>
    <t>G</t>
  </si>
  <si>
    <t>ANDATA OTTAVI</t>
  </si>
  <si>
    <t>LA PIANA</t>
  </si>
  <si>
    <t>L'ORO DI NAPOLI</t>
  </si>
  <si>
    <t>REBIC Ante</t>
  </si>
  <si>
    <t>GYOMBER Norbert</t>
  </si>
  <si>
    <t>LOVATO Matteo</t>
  </si>
  <si>
    <t>MUNDIALITO 2023/2024</t>
  </si>
  <si>
    <t>dom 8 ottobre</t>
  </si>
  <si>
    <t>CAGLIARI</t>
  </si>
  <si>
    <t>MATTURRO Alan</t>
  </si>
  <si>
    <t>GENOA</t>
  </si>
  <si>
    <t>VINA Matias</t>
  </si>
  <si>
    <t>MONTERISI Ilario</t>
  </si>
  <si>
    <t>FROSINONE</t>
  </si>
  <si>
    <t>OKOLI Caleb</t>
  </si>
  <si>
    <t>KAYODE Michael</t>
  </si>
  <si>
    <t>FOLORUNSHO Michael</t>
  </si>
  <si>
    <t>BARRENECHEA Enzo</t>
  </si>
  <si>
    <t>MALEH Youssef</t>
  </si>
  <si>
    <t>RANOCCHIA Filippo</t>
  </si>
  <si>
    <t>HONGLA Martin</t>
  </si>
  <si>
    <t>SULEMANA Suleman Kakari</t>
  </si>
  <si>
    <t>OSIMHEN Victor</t>
  </si>
  <si>
    <t>LUKAKU Romelu</t>
  </si>
  <si>
    <t>ALMQVIST Pontus</t>
  </si>
  <si>
    <t>AKE Marley</t>
  </si>
  <si>
    <t>OBERT Adam</t>
  </si>
  <si>
    <t>DUDA Ondrej</t>
  </si>
  <si>
    <t>FAZZINI Jacopo</t>
  </si>
  <si>
    <t>GRASSI Alberto</t>
  </si>
  <si>
    <t>PISILLI Niccolo</t>
  </si>
  <si>
    <t>DYBALA Paulo</t>
  </si>
  <si>
    <t>ILCIGNO DI UTRECHT</t>
  </si>
  <si>
    <t>BARTESAGHI Davide</t>
  </si>
  <si>
    <t>MAKOUMBOU Antoine</t>
  </si>
  <si>
    <t>SOULE Matias</t>
  </si>
  <si>
    <t>ZAPATA Duvan</t>
  </si>
  <si>
    <t>CABRAL Jovane</t>
  </si>
  <si>
    <t>YILDIZ Kenan</t>
  </si>
  <si>
    <t>RUGGERI Matteo</t>
  </si>
  <si>
    <t>DOSSENA Alberto</t>
  </si>
  <si>
    <t>MAGNANI Giangiacomo</t>
  </si>
  <si>
    <t>COLPANI Andrea</t>
  </si>
  <si>
    <t>KASTANOS Grigoris</t>
  </si>
  <si>
    <t>RAMADANI Ylber</t>
  </si>
  <si>
    <t>DIA Boulaye</t>
  </si>
  <si>
    <t>GONZALEZ Nicolas</t>
  </si>
  <si>
    <t>CORAZZA Tommaso</t>
  </si>
  <si>
    <t>LEGOWSKI Mateusz</t>
  </si>
  <si>
    <t>LAZOVIC Darko</t>
  </si>
  <si>
    <t>KRSTOVIC Nikola</t>
  </si>
  <si>
    <t>DORGU Patrick</t>
  </si>
  <si>
    <t>KAMARA Hassane</t>
  </si>
  <si>
    <t>ADLI Yacine</t>
  </si>
  <si>
    <t>CRISTANTE Bryan</t>
  </si>
  <si>
    <t>MESSIAS Junior</t>
  </si>
  <si>
    <t>MUSAH Yunus</t>
  </si>
  <si>
    <t>BERISHA Medon</t>
  </si>
  <si>
    <t>AMATUCCI Lorenzo</t>
  </si>
  <si>
    <t>GUDMUNDSSON Albert</t>
  </si>
  <si>
    <t>GATTI Federico</t>
  </si>
  <si>
    <t>AEBISCHER Michel</t>
  </si>
  <si>
    <t>PAGANO Riccardo</t>
  </si>
  <si>
    <t>THURAM Marcus</t>
  </si>
  <si>
    <t>PULISIC Christian</t>
  </si>
  <si>
    <t>MALINOVSKIY Ruslan</t>
  </si>
  <si>
    <t>KEAN Moise</t>
  </si>
  <si>
    <t>OYONO Anthony</t>
  </si>
  <si>
    <t>WIETESKA Mateusz</t>
  </si>
  <si>
    <t>RAFIA Hamza</t>
  </si>
  <si>
    <t>BERARDI Domenico</t>
  </si>
  <si>
    <t>ORSOLINI Riccardo</t>
  </si>
  <si>
    <t>VIVALDO Semedo</t>
  </si>
  <si>
    <t>BOLOCA Daniel</t>
  </si>
  <si>
    <t>SAMEK Daniel</t>
  </si>
  <si>
    <t>CHIESA Federico</t>
  </si>
  <si>
    <t>LUCCA Lorenzo</t>
  </si>
  <si>
    <t>OSTIGARD Leo</t>
  </si>
  <si>
    <t>ERLIC Martin</t>
  </si>
  <si>
    <t/>
  </si>
  <si>
    <t>CHARLYS -</t>
  </si>
  <si>
    <t>PAFUNDI Simone</t>
  </si>
  <si>
    <t>SECK Demba</t>
  </si>
  <si>
    <t>MASCALZONE</t>
  </si>
  <si>
    <t>SEMPRE ULTIMO TEAM</t>
  </si>
  <si>
    <t xml:space="preserve">SQUARTAPRAGA </t>
  </si>
  <si>
    <t>FRECCIAROTTA</t>
  </si>
  <si>
    <t>DAVIDS</t>
  </si>
  <si>
    <t>LUPI IRPINI</t>
  </si>
  <si>
    <t>GEMELLI DIVERSI</t>
  </si>
  <si>
    <t>F.C. BOMBONERA</t>
  </si>
  <si>
    <t>PORTIERE</t>
  </si>
  <si>
    <t>DIFENSORE</t>
  </si>
  <si>
    <t>CENTROCAMPISTA</t>
  </si>
  <si>
    <t>ATTACCANTE</t>
  </si>
  <si>
    <t>XXXXXXX</t>
  </si>
  <si>
    <t>DUE CALZINI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</si>
</sst>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6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theme="3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theme="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89" fontId="0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7" fillId="0" borderId="0" xfId="0" applyFont="1" applyAlignment="1">
      <alignment/>
    </xf>
    <xf numFmtId="0" fontId="57" fillId="0" borderId="0" xfId="0" applyFont="1" applyFill="1" applyAlignment="1">
      <alignment horizontal="center" vertical="top"/>
    </xf>
    <xf numFmtId="0" fontId="58" fillId="0" borderId="0" xfId="0" applyFont="1" applyFill="1" applyAlignment="1">
      <alignment horizontal="right" vertical="top"/>
    </xf>
    <xf numFmtId="0" fontId="58" fillId="0" borderId="0" xfId="0" applyFont="1" applyFill="1" applyAlignment="1">
      <alignment vertical="top"/>
    </xf>
    <xf numFmtId="0" fontId="59" fillId="0" borderId="0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/>
    </xf>
    <xf numFmtId="0" fontId="58" fillId="33" borderId="10" xfId="0" applyFont="1" applyFill="1" applyBorder="1" applyAlignment="1" applyProtection="1">
      <alignment horizontal="left" vertical="center"/>
      <protection locked="0"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58" fillId="33" borderId="11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59" fillId="0" borderId="12" xfId="0" applyFont="1" applyFill="1" applyBorder="1" applyAlignment="1" applyProtection="1">
      <alignment horizontal="left" vertical="center"/>
      <protection/>
    </xf>
    <xf numFmtId="0" fontId="59" fillId="0" borderId="13" xfId="0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 applyProtection="1">
      <alignment horizontal="center" vertical="center"/>
      <protection locked="0"/>
    </xf>
    <xf numFmtId="0" fontId="59" fillId="0" borderId="14" xfId="0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center"/>
    </xf>
    <xf numFmtId="0" fontId="60" fillId="34" borderId="15" xfId="0" applyFont="1" applyFill="1" applyBorder="1" applyAlignment="1" applyProtection="1">
      <alignment horizontal="left" vertical="center"/>
      <protection/>
    </xf>
    <xf numFmtId="0" fontId="60" fillId="34" borderId="16" xfId="0" applyFont="1" applyFill="1" applyBorder="1" applyAlignment="1" applyProtection="1">
      <alignment horizontal="left" vertical="center"/>
      <protection locked="0"/>
    </xf>
    <xf numFmtId="0" fontId="60" fillId="34" borderId="16" xfId="0" applyFont="1" applyFill="1" applyBorder="1" applyAlignment="1" applyProtection="1">
      <alignment horizontal="center" vertical="center"/>
      <protection locked="0"/>
    </xf>
    <xf numFmtId="0" fontId="60" fillId="34" borderId="17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center"/>
    </xf>
    <xf numFmtId="0" fontId="60" fillId="0" borderId="15" xfId="0" applyFont="1" applyFill="1" applyBorder="1" applyAlignment="1" applyProtection="1">
      <alignment horizontal="left" vertical="center"/>
      <protection/>
    </xf>
    <xf numFmtId="0" fontId="60" fillId="0" borderId="16" xfId="0" applyFont="1" applyFill="1" applyBorder="1" applyAlignment="1" applyProtection="1">
      <alignment horizontal="left" vertical="center"/>
      <protection locked="0"/>
    </xf>
    <xf numFmtId="0" fontId="60" fillId="0" borderId="16" xfId="0" applyFont="1" applyFill="1" applyBorder="1" applyAlignment="1" applyProtection="1">
      <alignment horizontal="center" vertical="center"/>
      <protection locked="0"/>
    </xf>
    <xf numFmtId="0" fontId="60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horizontal="center"/>
    </xf>
    <xf numFmtId="0" fontId="61" fillId="34" borderId="15" xfId="0" applyFont="1" applyFill="1" applyBorder="1" applyAlignment="1" applyProtection="1">
      <alignment horizontal="left" vertical="center"/>
      <protection/>
    </xf>
    <xf numFmtId="0" fontId="61" fillId="34" borderId="16" xfId="0" applyFont="1" applyFill="1" applyBorder="1" applyAlignment="1" applyProtection="1">
      <alignment horizontal="left" vertical="center"/>
      <protection locked="0"/>
    </xf>
    <xf numFmtId="0" fontId="61" fillId="34" borderId="16" xfId="0" applyFont="1" applyFill="1" applyBorder="1" applyAlignment="1" applyProtection="1">
      <alignment horizontal="center" vertical="center"/>
      <protection locked="0"/>
    </xf>
    <xf numFmtId="0" fontId="61" fillId="34" borderId="17" xfId="0" applyFont="1" applyFill="1" applyBorder="1" applyAlignment="1" applyProtection="1">
      <alignment horizontal="center" vertical="center"/>
      <protection locked="0"/>
    </xf>
    <xf numFmtId="0" fontId="61" fillId="0" borderId="15" xfId="0" applyFont="1" applyFill="1" applyBorder="1" applyAlignment="1" applyProtection="1">
      <alignment horizontal="left" vertical="center"/>
      <protection/>
    </xf>
    <xf numFmtId="0" fontId="61" fillId="0" borderId="16" xfId="0" applyFont="1" applyFill="1" applyBorder="1" applyAlignment="1" applyProtection="1">
      <alignment horizontal="left" vertical="center"/>
      <protection locked="0"/>
    </xf>
    <xf numFmtId="0" fontId="61" fillId="0" borderId="16" xfId="0" applyFont="1" applyFill="1" applyBorder="1" applyAlignment="1" applyProtection="1">
      <alignment horizontal="center" vertical="center"/>
      <protection locked="0"/>
    </xf>
    <xf numFmtId="0" fontId="61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64" fillId="0" borderId="0" xfId="0" applyNumberFormat="1" applyFont="1" applyFill="1" applyAlignment="1">
      <alignment vertical="center"/>
    </xf>
    <xf numFmtId="0" fontId="62" fillId="34" borderId="15" xfId="0" applyFont="1" applyFill="1" applyBorder="1" applyAlignment="1" applyProtection="1">
      <alignment horizontal="left" vertical="center"/>
      <protection/>
    </xf>
    <xf numFmtId="0" fontId="62" fillId="34" borderId="16" xfId="0" applyFont="1" applyFill="1" applyBorder="1" applyAlignment="1" applyProtection="1">
      <alignment horizontal="left" vertical="center"/>
      <protection locked="0"/>
    </xf>
    <xf numFmtId="0" fontId="62" fillId="34" borderId="16" xfId="0" applyFont="1" applyFill="1" applyBorder="1" applyAlignment="1" applyProtection="1">
      <alignment horizontal="center" vertical="center"/>
      <protection locked="0"/>
    </xf>
    <xf numFmtId="0" fontId="62" fillId="34" borderId="17" xfId="0" applyFont="1" applyFill="1" applyBorder="1" applyAlignment="1" applyProtection="1">
      <alignment horizontal="center" vertical="center"/>
      <protection locked="0"/>
    </xf>
    <xf numFmtId="0" fontId="62" fillId="0" borderId="15" xfId="0" applyFont="1" applyFill="1" applyBorder="1" applyAlignment="1" applyProtection="1">
      <alignment horizontal="left" vertical="center"/>
      <protection/>
    </xf>
    <xf numFmtId="0" fontId="62" fillId="0" borderId="16" xfId="0" applyFont="1" applyFill="1" applyBorder="1" applyAlignment="1" applyProtection="1">
      <alignment horizontal="left" vertical="center"/>
      <protection locked="0"/>
    </xf>
    <xf numFmtId="0" fontId="62" fillId="0" borderId="16" xfId="0" applyFont="1" applyFill="1" applyBorder="1" applyAlignment="1" applyProtection="1">
      <alignment horizontal="center" vertical="center"/>
      <protection locked="0"/>
    </xf>
    <xf numFmtId="0" fontId="62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5" fillId="0" borderId="0" xfId="0" applyFont="1" applyBorder="1" applyAlignment="1">
      <alignment vertical="center"/>
    </xf>
    <xf numFmtId="0" fontId="13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5" fillId="0" borderId="0" xfId="52" applyFont="1" applyBorder="1" applyAlignment="1">
      <alignment vertical="center"/>
      <protection/>
    </xf>
    <xf numFmtId="0" fontId="15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3" fillId="0" borderId="0" xfId="51" applyFont="1" applyBorder="1" applyAlignment="1">
      <alignment vertical="center"/>
      <protection/>
    </xf>
    <xf numFmtId="0" fontId="5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58" fillId="0" borderId="0" xfId="0" applyFont="1" applyFill="1" applyBorder="1" applyAlignment="1" applyProtection="1">
      <alignment horizontal="center" vertical="top" wrapText="1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60" fillId="0" borderId="0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 vertical="top"/>
      <protection locked="0"/>
    </xf>
    <xf numFmtId="0" fontId="59" fillId="0" borderId="0" xfId="0" applyFont="1" applyFill="1" applyBorder="1" applyAlignment="1" applyProtection="1">
      <alignment/>
      <protection locked="0"/>
    </xf>
    <xf numFmtId="0" fontId="60" fillId="0" borderId="0" xfId="0" applyFont="1" applyFill="1" applyBorder="1" applyAlignment="1" applyProtection="1">
      <alignment/>
      <protection locked="0"/>
    </xf>
    <xf numFmtId="0" fontId="61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60" fillId="35" borderId="21" xfId="0" applyFont="1" applyFill="1" applyBorder="1" applyAlignment="1" applyProtection="1">
      <alignment horizontal="center" vertical="center"/>
      <protection/>
    </xf>
    <xf numFmtId="0" fontId="61" fillId="35" borderId="21" xfId="0" applyFont="1" applyFill="1" applyBorder="1" applyAlignment="1" applyProtection="1">
      <alignment horizontal="center" vertical="center"/>
      <protection/>
    </xf>
    <xf numFmtId="0" fontId="58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58" fillId="30" borderId="0" xfId="0" applyNumberFormat="1" applyFont="1" applyFill="1" applyAlignment="1">
      <alignment vertical="center"/>
    </xf>
    <xf numFmtId="0" fontId="58" fillId="30" borderId="0" xfId="0" applyFont="1" applyFill="1" applyAlignment="1">
      <alignment/>
    </xf>
    <xf numFmtId="0" fontId="58" fillId="30" borderId="0" xfId="0" applyFont="1" applyFill="1" applyAlignment="1">
      <alignment vertical="center"/>
    </xf>
    <xf numFmtId="0" fontId="58" fillId="0" borderId="0" xfId="0" applyFont="1" applyAlignment="1">
      <alignment/>
    </xf>
    <xf numFmtId="0" fontId="60" fillId="34" borderId="25" xfId="0" applyFont="1" applyFill="1" applyBorder="1" applyAlignment="1" applyProtection="1">
      <alignment horizontal="left" vertical="center"/>
      <protection/>
    </xf>
    <xf numFmtId="0" fontId="60" fillId="34" borderId="26" xfId="0" applyFont="1" applyFill="1" applyBorder="1" applyAlignment="1" applyProtection="1">
      <alignment horizontal="left" vertical="center"/>
      <protection locked="0"/>
    </xf>
    <xf numFmtId="0" fontId="60" fillId="34" borderId="26" xfId="0" applyFont="1" applyFill="1" applyBorder="1" applyAlignment="1" applyProtection="1">
      <alignment horizontal="center" vertical="center"/>
      <protection locked="0"/>
    </xf>
    <xf numFmtId="0" fontId="60" fillId="34" borderId="27" xfId="0" applyFont="1" applyFill="1" applyBorder="1" applyAlignment="1" applyProtection="1">
      <alignment horizontal="center" vertical="center"/>
      <protection locked="0"/>
    </xf>
    <xf numFmtId="0" fontId="61" fillId="34" borderId="25" xfId="0" applyFont="1" applyFill="1" applyBorder="1" applyAlignment="1" applyProtection="1">
      <alignment horizontal="left" vertical="center"/>
      <protection/>
    </xf>
    <xf numFmtId="0" fontId="61" fillId="34" borderId="26" xfId="0" applyFont="1" applyFill="1" applyBorder="1" applyAlignment="1" applyProtection="1">
      <alignment horizontal="left" vertical="center"/>
      <protection locked="0"/>
    </xf>
    <xf numFmtId="0" fontId="61" fillId="34" borderId="26" xfId="0" applyFont="1" applyFill="1" applyBorder="1" applyAlignment="1" applyProtection="1">
      <alignment horizontal="center" vertical="center"/>
      <protection locked="0"/>
    </xf>
    <xf numFmtId="0" fontId="61" fillId="34" borderId="27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 vertical="center"/>
    </xf>
    <xf numFmtId="0" fontId="58" fillId="0" borderId="0" xfId="0" applyFont="1" applyAlignment="1">
      <alignment vertical="top"/>
    </xf>
    <xf numFmtId="0" fontId="59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2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center" vertical="top"/>
    </xf>
    <xf numFmtId="0" fontId="58" fillId="0" borderId="0" xfId="0" applyFont="1" applyFill="1" applyAlignment="1">
      <alignment horizontal="center" vertical="top"/>
    </xf>
    <xf numFmtId="0" fontId="58" fillId="0" borderId="0" xfId="0" applyFont="1" applyFill="1" applyBorder="1" applyAlignment="1" applyProtection="1">
      <alignment horizontal="left" vertical="center"/>
      <protection locked="0"/>
    </xf>
    <xf numFmtId="0" fontId="59" fillId="35" borderId="21" xfId="0" applyFont="1" applyFill="1" applyBorder="1" applyAlignment="1" applyProtection="1">
      <alignment horizontal="center" vertical="center"/>
      <protection/>
    </xf>
    <xf numFmtId="0" fontId="62" fillId="35" borderId="21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/>
      <protection locked="0"/>
    </xf>
    <xf numFmtId="0" fontId="58" fillId="0" borderId="0" xfId="0" applyFont="1" applyFill="1" applyBorder="1" applyAlignment="1" applyProtection="1">
      <alignment/>
      <protection locked="0"/>
    </xf>
    <xf numFmtId="0" fontId="12" fillId="37" borderId="28" xfId="0" applyFont="1" applyFill="1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6</xdr:col>
      <xdr:colOff>28575</xdr:colOff>
      <xdr:row>0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0"/>
          <a:ext cx="942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2</xdr:row>
      <xdr:rowOff>76200</xdr:rowOff>
    </xdr:from>
    <xdr:to>
      <xdr:col>9</xdr:col>
      <xdr:colOff>9525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590550"/>
          <a:ext cx="19621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85725"/>
          <a:ext cx="1609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R205"/>
  <sheetViews>
    <sheetView zoomScalePageLayoutView="0" workbookViewId="0" topLeftCell="A43">
      <selection activeCell="B46" sqref="B46"/>
    </sheetView>
  </sheetViews>
  <sheetFormatPr defaultColWidth="67.125" defaultRowHeight="12"/>
  <cols>
    <col min="1" max="1" width="13.375" style="116" bestFit="1" customWidth="1"/>
    <col min="2" max="2" width="23.75390625" style="114" bestFit="1" customWidth="1"/>
    <col min="3" max="3" width="9.00390625" style="4" bestFit="1" customWidth="1"/>
    <col min="4" max="8" width="4.00390625" style="3" bestFit="1" customWidth="1"/>
    <col min="9" max="18" width="3.625" style="3" bestFit="1" customWidth="1"/>
    <col min="19" max="16384" width="67.125" style="114" customWidth="1"/>
  </cols>
  <sheetData>
    <row r="1" spans="1:18" s="4" customFormat="1" ht="21.75" customHeight="1">
      <c r="A1" s="2" t="s">
        <v>17</v>
      </c>
      <c r="B1" s="2" t="s">
        <v>14</v>
      </c>
      <c r="C1" s="2" t="s">
        <v>15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13" customFormat="1" ht="13.5">
      <c r="A2" s="5" t="s">
        <v>72</v>
      </c>
      <c r="B2" s="5" t="s">
        <v>72</v>
      </c>
      <c r="C2" s="112"/>
      <c r="D2" s="4">
        <v>146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13" customFormat="1" ht="13.5">
      <c r="A3" s="5" t="s">
        <v>62</v>
      </c>
      <c r="B3" s="5" t="s">
        <v>62</v>
      </c>
      <c r="C3" s="112"/>
      <c r="D3" s="4">
        <v>110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113" customFormat="1" ht="13.5">
      <c r="A4" s="5" t="s">
        <v>112</v>
      </c>
      <c r="B4" s="5" t="s">
        <v>112</v>
      </c>
      <c r="C4" s="112"/>
      <c r="D4" s="4">
        <v>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113" customFormat="1" ht="13.5">
      <c r="A5" s="5" t="s">
        <v>69</v>
      </c>
      <c r="B5" s="5" t="s">
        <v>69</v>
      </c>
      <c r="C5" s="112"/>
      <c r="D5" s="4">
        <v>218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113" customFormat="1" ht="13.5">
      <c r="A6" s="5" t="s">
        <v>65</v>
      </c>
      <c r="B6" s="5" t="s">
        <v>65</v>
      </c>
      <c r="C6" s="112"/>
      <c r="D6" s="4">
        <v>92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113" customFormat="1" ht="13.5">
      <c r="A7" s="5" t="s">
        <v>80</v>
      </c>
      <c r="B7" s="5" t="s">
        <v>80</v>
      </c>
      <c r="C7" s="112"/>
      <c r="D7" s="4">
        <v>164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113" customFormat="1" ht="13.5">
      <c r="A8" s="5" t="s">
        <v>57</v>
      </c>
      <c r="B8" s="5" t="s">
        <v>57</v>
      </c>
      <c r="C8" s="112"/>
      <c r="D8" s="4">
        <v>272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3.5">
      <c r="A9" s="5" t="s">
        <v>82</v>
      </c>
      <c r="B9" s="5" t="s">
        <v>82</v>
      </c>
      <c r="C9" s="112"/>
      <c r="D9" s="4">
        <v>56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>
      <c r="A10" s="5" t="s">
        <v>71</v>
      </c>
      <c r="B10" s="5" t="s">
        <v>71</v>
      </c>
      <c r="C10" s="112"/>
      <c r="D10" s="4">
        <v>74</v>
      </c>
      <c r="E10" s="4">
        <v>128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3.5">
      <c r="A11" s="5" t="s">
        <v>74</v>
      </c>
      <c r="B11" s="5" t="s">
        <v>74</v>
      </c>
      <c r="C11" s="112"/>
      <c r="D11" s="4">
        <v>200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3.5">
      <c r="A12" s="5" t="s">
        <v>67</v>
      </c>
      <c r="B12" s="5" t="s">
        <v>67</v>
      </c>
      <c r="C12" s="112"/>
      <c r="D12" s="4">
        <v>20</v>
      </c>
      <c r="E12" s="4">
        <v>236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3.5">
      <c r="A13" s="5" t="s">
        <v>60</v>
      </c>
      <c r="B13" s="5" t="s">
        <v>60</v>
      </c>
      <c r="C13" s="112"/>
      <c r="D13" s="4">
        <v>38</v>
      </c>
      <c r="E13" s="4">
        <v>254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3.5">
      <c r="A14" s="6" t="s">
        <v>62</v>
      </c>
      <c r="B14" s="6" t="s">
        <v>92</v>
      </c>
      <c r="C14" s="112"/>
      <c r="D14" s="4">
        <v>25</v>
      </c>
      <c r="E14" s="4">
        <v>97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3.5">
      <c r="A15" s="6" t="s">
        <v>57</v>
      </c>
      <c r="B15" s="6" t="s">
        <v>137</v>
      </c>
      <c r="C15" s="112"/>
      <c r="D15" s="4">
        <v>41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3.5">
      <c r="A16" s="6" t="s">
        <v>60</v>
      </c>
      <c r="B16" s="6" t="s">
        <v>78</v>
      </c>
      <c r="C16" s="112"/>
      <c r="D16" s="4">
        <v>78</v>
      </c>
      <c r="E16" s="4">
        <v>133</v>
      </c>
      <c r="F16" s="4">
        <v>273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3.5">
      <c r="A17" s="6" t="s">
        <v>62</v>
      </c>
      <c r="B17" s="6" t="s">
        <v>151</v>
      </c>
      <c r="C17" s="112"/>
      <c r="D17" s="4">
        <v>79</v>
      </c>
      <c r="E17" s="4">
        <v>276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3.5">
      <c r="A18" s="6" t="s">
        <v>114</v>
      </c>
      <c r="B18" s="6" t="s">
        <v>77</v>
      </c>
      <c r="C18" s="112"/>
      <c r="D18" s="4">
        <v>148</v>
      </c>
      <c r="E18" s="4">
        <v>222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3.5">
      <c r="A19" s="6" t="s">
        <v>80</v>
      </c>
      <c r="B19" s="6" t="s">
        <v>155</v>
      </c>
      <c r="C19" s="112"/>
      <c r="D19" s="4">
        <v>94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3.5">
      <c r="A20" s="6" t="s">
        <v>112</v>
      </c>
      <c r="B20" s="6" t="s">
        <v>144</v>
      </c>
      <c r="C20" s="112"/>
      <c r="D20" s="4">
        <v>58</v>
      </c>
      <c r="E20" s="4">
        <v>204</v>
      </c>
      <c r="F20" s="4">
        <v>237</v>
      </c>
      <c r="G20" s="4">
        <v>258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3.5">
      <c r="A21" s="6" t="s">
        <v>71</v>
      </c>
      <c r="B21" s="6" t="s">
        <v>182</v>
      </c>
      <c r="C21" s="112"/>
      <c r="D21" s="4">
        <v>240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3.5">
      <c r="A22" s="6" t="s">
        <v>66</v>
      </c>
      <c r="B22" s="6" t="s">
        <v>164</v>
      </c>
      <c r="C22" s="112"/>
      <c r="D22" s="4">
        <v>113</v>
      </c>
      <c r="E22" s="4">
        <v>129</v>
      </c>
      <c r="F22" s="4">
        <v>277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3.5">
      <c r="A23" s="6" t="s">
        <v>68</v>
      </c>
      <c r="B23" s="6" t="s">
        <v>108</v>
      </c>
      <c r="C23" s="112"/>
      <c r="D23" s="4">
        <v>42</v>
      </c>
      <c r="E23" s="4">
        <v>112</v>
      </c>
      <c r="F23" s="4">
        <v>256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3.5">
      <c r="A24" s="6" t="s">
        <v>67</v>
      </c>
      <c r="B24" s="6" t="s">
        <v>156</v>
      </c>
      <c r="C24" s="112"/>
      <c r="D24" s="4">
        <v>95</v>
      </c>
      <c r="E24" s="4">
        <v>205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3.5">
      <c r="A25" s="6" t="s">
        <v>69</v>
      </c>
      <c r="B25" s="6" t="s">
        <v>119</v>
      </c>
      <c r="C25" s="112"/>
      <c r="D25" s="4">
        <v>7</v>
      </c>
      <c r="E25" s="4">
        <v>21</v>
      </c>
      <c r="F25" s="4">
        <v>39</v>
      </c>
      <c r="G25" s="4">
        <v>75</v>
      </c>
      <c r="H25" s="4">
        <v>132</v>
      </c>
      <c r="I25" s="4">
        <v>167</v>
      </c>
      <c r="J25" s="4">
        <v>203</v>
      </c>
      <c r="K25" s="4">
        <v>221</v>
      </c>
      <c r="L25" s="4">
        <v>241</v>
      </c>
      <c r="M25" s="4">
        <v>255</v>
      </c>
      <c r="N25" s="4">
        <v>275</v>
      </c>
      <c r="O25" s="4"/>
      <c r="P25" s="4"/>
      <c r="Q25" s="4"/>
      <c r="R25" s="4"/>
    </row>
    <row r="26" spans="1:18" ht="13.5">
      <c r="A26" s="6" t="s">
        <v>68</v>
      </c>
      <c r="B26" s="6" t="s">
        <v>109</v>
      </c>
      <c r="C26" s="112"/>
      <c r="D26" s="4">
        <v>60</v>
      </c>
      <c r="E26" s="4">
        <v>257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3.5">
      <c r="A27" s="6" t="s">
        <v>70</v>
      </c>
      <c r="B27" s="6" t="s">
        <v>73</v>
      </c>
      <c r="C27" s="112"/>
      <c r="D27" s="4">
        <v>238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3.5">
      <c r="A28" s="6" t="s">
        <v>60</v>
      </c>
      <c r="B28" s="6" t="s">
        <v>145</v>
      </c>
      <c r="C28" s="112"/>
      <c r="D28" s="4">
        <v>59</v>
      </c>
      <c r="E28" s="4">
        <v>201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3.5">
      <c r="A29" s="6" t="s">
        <v>114</v>
      </c>
      <c r="B29" s="6" t="s">
        <v>113</v>
      </c>
      <c r="C29" s="112"/>
      <c r="D29" s="4">
        <v>3</v>
      </c>
      <c r="E29" s="4">
        <v>115</v>
      </c>
      <c r="F29" s="4">
        <v>202</v>
      </c>
      <c r="G29" s="4">
        <v>223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3.5">
      <c r="A30" s="6" t="s">
        <v>117</v>
      </c>
      <c r="B30" s="6" t="s">
        <v>116</v>
      </c>
      <c r="C30" s="112"/>
      <c r="D30" s="4">
        <v>5</v>
      </c>
      <c r="E30" s="4">
        <v>43</v>
      </c>
      <c r="F30" s="4">
        <v>151</v>
      </c>
      <c r="G30" s="4">
        <v>168</v>
      </c>
      <c r="H30" s="4">
        <v>274</v>
      </c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3.5">
      <c r="A31" s="6" t="s">
        <v>112</v>
      </c>
      <c r="B31" s="6" t="s">
        <v>130</v>
      </c>
      <c r="C31" s="112"/>
      <c r="D31" s="4">
        <v>24</v>
      </c>
      <c r="E31" s="4">
        <v>93</v>
      </c>
      <c r="F31" s="4">
        <v>114</v>
      </c>
      <c r="G31" s="4">
        <v>149</v>
      </c>
      <c r="H31" s="4">
        <v>166</v>
      </c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3.5">
      <c r="A32" s="6" t="s">
        <v>117</v>
      </c>
      <c r="B32" s="6" t="s">
        <v>118</v>
      </c>
      <c r="C32" s="112"/>
      <c r="D32" s="4">
        <v>6</v>
      </c>
      <c r="E32" s="4">
        <v>22</v>
      </c>
      <c r="F32" s="4">
        <v>40</v>
      </c>
      <c r="G32" s="4">
        <v>76</v>
      </c>
      <c r="H32" s="4">
        <v>96</v>
      </c>
      <c r="I32" s="4">
        <v>131</v>
      </c>
      <c r="J32" s="4">
        <v>165</v>
      </c>
      <c r="K32" s="4"/>
      <c r="L32" s="4"/>
      <c r="M32" s="4"/>
      <c r="N32" s="4"/>
      <c r="O32" s="4"/>
      <c r="P32" s="4"/>
      <c r="Q32" s="4"/>
      <c r="R32" s="4"/>
    </row>
    <row r="33" spans="1:18" ht="13.5">
      <c r="A33" s="6" t="s">
        <v>64</v>
      </c>
      <c r="B33" s="6" t="s">
        <v>181</v>
      </c>
      <c r="C33" s="112"/>
      <c r="D33" s="4">
        <v>219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3.5">
      <c r="A34" s="6" t="s">
        <v>117</v>
      </c>
      <c r="B34" s="6" t="s">
        <v>171</v>
      </c>
      <c r="C34" s="112"/>
      <c r="D34" s="4">
        <v>147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3.5">
      <c r="A35" s="6" t="s">
        <v>72</v>
      </c>
      <c r="B35" s="6" t="s">
        <v>143</v>
      </c>
      <c r="C35" s="112"/>
      <c r="D35" s="4">
        <v>57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3.5">
      <c r="A36" s="6" t="s">
        <v>71</v>
      </c>
      <c r="B36" s="6" t="s">
        <v>115</v>
      </c>
      <c r="C36" s="112"/>
      <c r="D36" s="4">
        <v>4</v>
      </c>
      <c r="E36" s="4">
        <v>23</v>
      </c>
      <c r="F36" s="4">
        <v>61</v>
      </c>
      <c r="G36" s="4">
        <v>77</v>
      </c>
      <c r="H36" s="4">
        <v>111</v>
      </c>
      <c r="I36" s="4">
        <v>130</v>
      </c>
      <c r="J36" s="4">
        <v>169</v>
      </c>
      <c r="K36" s="4">
        <v>220</v>
      </c>
      <c r="L36" s="4">
        <v>239</v>
      </c>
      <c r="M36" s="4"/>
      <c r="N36" s="4"/>
      <c r="O36" s="4"/>
      <c r="P36" s="4"/>
      <c r="Q36" s="4"/>
      <c r="R36" s="4"/>
    </row>
    <row r="37" spans="1:18" ht="13.5">
      <c r="A37" s="6" t="s">
        <v>112</v>
      </c>
      <c r="B37" s="6" t="s">
        <v>172</v>
      </c>
      <c r="C37" s="112"/>
      <c r="D37" s="4">
        <v>150</v>
      </c>
      <c r="E37" s="4">
        <v>259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3.5">
      <c r="A38" s="7" t="s">
        <v>57</v>
      </c>
      <c r="B38" s="7" t="s">
        <v>157</v>
      </c>
      <c r="C38" s="112"/>
      <c r="D38" s="4">
        <v>98</v>
      </c>
      <c r="E38" s="4">
        <v>137</v>
      </c>
      <c r="F38" s="4">
        <v>280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3.5">
      <c r="A39" s="7" t="s">
        <v>62</v>
      </c>
      <c r="B39" s="7" t="s">
        <v>165</v>
      </c>
      <c r="C39" s="112"/>
      <c r="D39" s="4">
        <v>119</v>
      </c>
      <c r="E39" s="4">
        <v>170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3.5">
      <c r="A40" s="7" t="s">
        <v>69</v>
      </c>
      <c r="B40" s="7" t="s">
        <v>162</v>
      </c>
      <c r="C40" s="112"/>
      <c r="D40" s="4">
        <v>103</v>
      </c>
      <c r="E40" s="4">
        <v>246</v>
      </c>
      <c r="F40" s="4">
        <v>265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3.5">
      <c r="A41" s="7" t="s">
        <v>70</v>
      </c>
      <c r="B41" s="7" t="s">
        <v>79</v>
      </c>
      <c r="C41" s="112"/>
      <c r="D41" s="4">
        <v>155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3.5">
      <c r="A42" s="7" t="s">
        <v>117</v>
      </c>
      <c r="B42" s="7" t="s">
        <v>121</v>
      </c>
      <c r="C42" s="112"/>
      <c r="D42" s="4">
        <v>9</v>
      </c>
      <c r="E42" s="4">
        <v>46</v>
      </c>
      <c r="F42" s="4">
        <v>66</v>
      </c>
      <c r="G42" s="4">
        <v>82</v>
      </c>
      <c r="H42" s="4">
        <v>243</v>
      </c>
      <c r="I42" s="4">
        <v>261</v>
      </c>
      <c r="J42" s="4"/>
      <c r="K42" s="4"/>
      <c r="L42" s="4"/>
      <c r="M42" s="4"/>
      <c r="N42" s="4"/>
      <c r="O42" s="4"/>
      <c r="P42" s="4"/>
      <c r="Q42" s="4"/>
      <c r="R42" s="4"/>
    </row>
    <row r="43" spans="1:18" ht="13.5">
      <c r="A43" s="7" t="s">
        <v>80</v>
      </c>
      <c r="B43" s="7" t="s">
        <v>161</v>
      </c>
      <c r="C43" s="112"/>
      <c r="D43" s="4">
        <v>102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3.5">
      <c r="A44" s="7" t="s">
        <v>71</v>
      </c>
      <c r="B44" s="7" t="s">
        <v>177</v>
      </c>
      <c r="C44" s="112"/>
      <c r="D44" s="4">
        <v>174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3.5">
      <c r="A45" s="7" t="s">
        <v>60</v>
      </c>
      <c r="B45" s="7" t="s">
        <v>184</v>
      </c>
      <c r="C45" s="112"/>
      <c r="D45" s="4">
        <v>264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3.5">
      <c r="A46" s="7" t="s">
        <v>66</v>
      </c>
      <c r="B46" s="7" t="s">
        <v>179</v>
      </c>
      <c r="C46" s="112"/>
      <c r="D46" s="4">
        <v>210</v>
      </c>
      <c r="E46" s="4">
        <v>242</v>
      </c>
      <c r="F46" s="4">
        <v>260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3.5">
      <c r="A47" s="7" t="s">
        <v>82</v>
      </c>
      <c r="B47" s="7" t="s">
        <v>146</v>
      </c>
      <c r="C47" s="112"/>
      <c r="D47" s="4">
        <v>62</v>
      </c>
      <c r="E47" s="4">
        <v>117</v>
      </c>
      <c r="F47" s="4">
        <v>134</v>
      </c>
      <c r="G47" s="4">
        <v>157</v>
      </c>
      <c r="H47" s="4">
        <v>225</v>
      </c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3.5">
      <c r="A48" s="7" t="s">
        <v>63</v>
      </c>
      <c r="B48" s="7" t="s">
        <v>158</v>
      </c>
      <c r="C48" s="112"/>
      <c r="D48" s="4">
        <v>99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3.5">
      <c r="A49" s="7" t="s">
        <v>72</v>
      </c>
      <c r="B49" s="7" t="s">
        <v>89</v>
      </c>
      <c r="C49" s="112"/>
      <c r="D49" s="4">
        <v>80</v>
      </c>
      <c r="E49" s="4">
        <v>116</v>
      </c>
      <c r="F49" s="4">
        <v>135</v>
      </c>
      <c r="G49" s="4">
        <v>224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3.5">
      <c r="A50" s="7" t="s">
        <v>60</v>
      </c>
      <c r="B50" s="7" t="s">
        <v>131</v>
      </c>
      <c r="C50" s="112"/>
      <c r="D50" s="4">
        <v>27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3.5">
      <c r="A51" s="7" t="s">
        <v>70</v>
      </c>
      <c r="B51" s="7" t="s">
        <v>132</v>
      </c>
      <c r="C51" s="112"/>
      <c r="D51" s="4">
        <v>28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3.5">
      <c r="A52" s="7" t="s">
        <v>60</v>
      </c>
      <c r="B52" s="7" t="s">
        <v>120</v>
      </c>
      <c r="C52" s="112"/>
      <c r="D52" s="4">
        <v>8</v>
      </c>
      <c r="E52" s="4">
        <v>29</v>
      </c>
      <c r="F52" s="4">
        <v>45</v>
      </c>
      <c r="G52" s="4">
        <v>67</v>
      </c>
      <c r="H52" s="4">
        <v>84</v>
      </c>
      <c r="I52" s="4">
        <v>118</v>
      </c>
      <c r="J52" s="4">
        <v>138</v>
      </c>
      <c r="K52" s="4">
        <v>154</v>
      </c>
      <c r="L52" s="4">
        <v>171</v>
      </c>
      <c r="M52" s="4">
        <v>209</v>
      </c>
      <c r="N52" s="4">
        <v>228</v>
      </c>
      <c r="O52" s="4">
        <v>244</v>
      </c>
      <c r="P52" s="4">
        <v>262</v>
      </c>
      <c r="Q52" s="4">
        <v>282</v>
      </c>
      <c r="R52" s="4"/>
    </row>
    <row r="53" spans="1:18" ht="13.5">
      <c r="A53" s="7" t="s">
        <v>70</v>
      </c>
      <c r="B53" s="7" t="s">
        <v>133</v>
      </c>
      <c r="C53" s="112"/>
      <c r="D53" s="4">
        <v>30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3.5">
      <c r="A54" s="7" t="s">
        <v>60</v>
      </c>
      <c r="B54" s="7" t="s">
        <v>124</v>
      </c>
      <c r="C54" s="112"/>
      <c r="D54" s="4">
        <v>12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3.5">
      <c r="A55" s="7" t="s">
        <v>68</v>
      </c>
      <c r="B55" s="7" t="s">
        <v>147</v>
      </c>
      <c r="C55" s="112"/>
      <c r="D55" s="4">
        <v>64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3.5">
      <c r="A56" s="7" t="s">
        <v>60</v>
      </c>
      <c r="B56" s="7" t="s">
        <v>153</v>
      </c>
      <c r="C56" s="112"/>
      <c r="D56" s="4">
        <v>85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3.5">
      <c r="A57" s="7" t="s">
        <v>68</v>
      </c>
      <c r="B57" s="7" t="s">
        <v>152</v>
      </c>
      <c r="C57" s="112"/>
      <c r="D57" s="4">
        <v>83</v>
      </c>
      <c r="E57" s="4">
        <v>227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3.5">
      <c r="A58" s="7" t="s">
        <v>112</v>
      </c>
      <c r="B58" s="7" t="s">
        <v>138</v>
      </c>
      <c r="C58" s="112"/>
      <c r="D58" s="4">
        <v>44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3.5">
      <c r="A59" s="7" t="s">
        <v>70</v>
      </c>
      <c r="B59" s="7" t="s">
        <v>122</v>
      </c>
      <c r="C59" s="112"/>
      <c r="D59" s="4">
        <v>10</v>
      </c>
      <c r="E59" s="4">
        <v>26</v>
      </c>
      <c r="F59" s="4">
        <v>47</v>
      </c>
      <c r="G59" s="4">
        <v>211</v>
      </c>
      <c r="H59" s="4">
        <v>281</v>
      </c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3.5">
      <c r="A60" s="7" t="s">
        <v>114</v>
      </c>
      <c r="B60" s="7" t="s">
        <v>169</v>
      </c>
      <c r="C60" s="112"/>
      <c r="D60" s="4">
        <v>136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3.5">
      <c r="A61" s="7" t="s">
        <v>114</v>
      </c>
      <c r="B61" s="7" t="s">
        <v>159</v>
      </c>
      <c r="C61" s="112"/>
      <c r="D61" s="4">
        <v>100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3.5">
      <c r="A62" s="7" t="s">
        <v>57</v>
      </c>
      <c r="B62" s="7" t="s">
        <v>160</v>
      </c>
      <c r="C62" s="112"/>
      <c r="D62" s="4">
        <v>101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3.5">
      <c r="A63" s="7" t="s">
        <v>67</v>
      </c>
      <c r="B63" s="7" t="s">
        <v>185</v>
      </c>
      <c r="C63" s="112"/>
      <c r="D63" s="4">
        <v>283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3.5">
      <c r="A64" s="7" t="s">
        <v>63</v>
      </c>
      <c r="B64" s="7" t="s">
        <v>166</v>
      </c>
      <c r="C64" s="112"/>
      <c r="D64" s="4">
        <v>121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3.5">
      <c r="A65" s="7" t="s">
        <v>63</v>
      </c>
      <c r="B65" s="7" t="s">
        <v>134</v>
      </c>
      <c r="C65" s="112"/>
      <c r="D65" s="4">
        <v>31</v>
      </c>
      <c r="E65" s="4">
        <v>247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3.5">
      <c r="A66" s="7" t="s">
        <v>80</v>
      </c>
      <c r="B66" s="7" t="s">
        <v>173</v>
      </c>
      <c r="C66" s="112"/>
      <c r="D66" s="4">
        <v>153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3.5">
      <c r="A67" s="7" t="s">
        <v>80</v>
      </c>
      <c r="B67" s="7" t="s">
        <v>148</v>
      </c>
      <c r="C67" s="112"/>
      <c r="D67" s="4">
        <v>65</v>
      </c>
      <c r="E67" s="4">
        <v>207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3.5">
      <c r="A68" s="7" t="s">
        <v>70</v>
      </c>
      <c r="B68" s="7" t="s">
        <v>123</v>
      </c>
      <c r="C68" s="112"/>
      <c r="D68" s="4">
        <v>11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3.5">
      <c r="A69" s="7" t="s">
        <v>80</v>
      </c>
      <c r="B69" s="7" t="s">
        <v>178</v>
      </c>
      <c r="C69" s="112"/>
      <c r="D69" s="4">
        <v>175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3.5">
      <c r="A70" s="7" t="s">
        <v>117</v>
      </c>
      <c r="B70" s="7" t="s">
        <v>139</v>
      </c>
      <c r="C70" s="112"/>
      <c r="D70" s="4">
        <v>49</v>
      </c>
      <c r="E70" s="4">
        <v>63</v>
      </c>
      <c r="F70" s="4">
        <v>81</v>
      </c>
      <c r="G70" s="4">
        <v>152</v>
      </c>
      <c r="H70" s="4">
        <v>172</v>
      </c>
      <c r="I70" s="4">
        <v>208</v>
      </c>
      <c r="J70" s="4">
        <v>226</v>
      </c>
      <c r="K70" s="4">
        <v>245</v>
      </c>
      <c r="L70" s="4">
        <v>263</v>
      </c>
      <c r="M70" s="4"/>
      <c r="N70" s="4"/>
      <c r="O70" s="4"/>
      <c r="P70" s="4"/>
      <c r="Q70" s="4"/>
      <c r="R70" s="4"/>
    </row>
    <row r="71" spans="1:18" ht="13.5">
      <c r="A71" s="7" t="s">
        <v>80</v>
      </c>
      <c r="B71" s="7" t="s">
        <v>83</v>
      </c>
      <c r="C71" s="112"/>
      <c r="D71" s="4">
        <v>279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3.5">
      <c r="A72" s="7" t="s">
        <v>112</v>
      </c>
      <c r="B72" s="7" t="s">
        <v>125</v>
      </c>
      <c r="C72" s="112"/>
      <c r="D72" s="4">
        <v>13</v>
      </c>
      <c r="E72" s="4">
        <v>48</v>
      </c>
      <c r="F72" s="4">
        <v>139</v>
      </c>
      <c r="G72" s="4">
        <v>156</v>
      </c>
      <c r="H72" s="4">
        <v>206</v>
      </c>
      <c r="I72" s="4">
        <v>229</v>
      </c>
      <c r="J72" s="4">
        <v>278</v>
      </c>
      <c r="K72" s="4"/>
      <c r="L72" s="4"/>
      <c r="M72" s="4"/>
      <c r="N72" s="4"/>
      <c r="O72" s="4"/>
      <c r="P72" s="4"/>
      <c r="Q72" s="4"/>
      <c r="R72" s="4"/>
    </row>
    <row r="73" spans="1:18" ht="13.5">
      <c r="A73" s="7" t="s">
        <v>67</v>
      </c>
      <c r="B73" s="7" t="s">
        <v>90</v>
      </c>
      <c r="C73" s="112"/>
      <c r="D73" s="4">
        <v>120</v>
      </c>
      <c r="E73" s="4">
        <v>173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3.5">
      <c r="A74" s="8" t="s">
        <v>67</v>
      </c>
      <c r="B74" s="8" t="s">
        <v>129</v>
      </c>
      <c r="C74" s="112"/>
      <c r="D74" s="4">
        <v>18</v>
      </c>
      <c r="E74" s="4">
        <v>33</v>
      </c>
      <c r="F74" s="4">
        <v>72</v>
      </c>
      <c r="G74" s="4">
        <v>108</v>
      </c>
      <c r="H74" s="4">
        <v>126</v>
      </c>
      <c r="I74" s="4">
        <v>180</v>
      </c>
      <c r="J74" s="4">
        <v>214</v>
      </c>
      <c r="K74" s="4">
        <v>234</v>
      </c>
      <c r="L74" s="4">
        <v>252</v>
      </c>
      <c r="M74" s="4">
        <v>270</v>
      </c>
      <c r="N74" s="4">
        <v>287</v>
      </c>
      <c r="O74" s="4"/>
      <c r="P74" s="4"/>
      <c r="Q74" s="4"/>
      <c r="R74" s="4"/>
    </row>
    <row r="75" spans="1:18" ht="13.5">
      <c r="A75" s="8" t="s">
        <v>80</v>
      </c>
      <c r="B75" s="8" t="s">
        <v>128</v>
      </c>
      <c r="C75" s="112"/>
      <c r="D75" s="4">
        <v>17</v>
      </c>
      <c r="E75" s="4">
        <v>36</v>
      </c>
      <c r="F75" s="4">
        <v>71</v>
      </c>
      <c r="G75" s="4">
        <v>89</v>
      </c>
      <c r="H75" s="4">
        <v>107</v>
      </c>
      <c r="I75" s="4">
        <v>125</v>
      </c>
      <c r="J75" s="4">
        <v>143</v>
      </c>
      <c r="K75" s="4">
        <v>179</v>
      </c>
      <c r="L75" s="4">
        <v>251</v>
      </c>
      <c r="M75" s="4">
        <v>269</v>
      </c>
      <c r="N75" s="4"/>
      <c r="O75" s="4"/>
      <c r="P75" s="4"/>
      <c r="Q75" s="4"/>
      <c r="R75" s="4"/>
    </row>
    <row r="76" spans="1:18" ht="13.5">
      <c r="A76" s="8" t="s">
        <v>71</v>
      </c>
      <c r="B76" s="8" t="s">
        <v>174</v>
      </c>
      <c r="C76" s="112"/>
      <c r="D76" s="4">
        <v>159</v>
      </c>
      <c r="E76" s="4">
        <v>285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3.5">
      <c r="A77" s="8" t="s">
        <v>68</v>
      </c>
      <c r="B77" s="8" t="s">
        <v>141</v>
      </c>
      <c r="C77" s="112"/>
      <c r="D77" s="4">
        <v>53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3.5">
      <c r="A78" s="8" t="s">
        <v>68</v>
      </c>
      <c r="B78" s="8" t="s">
        <v>149</v>
      </c>
      <c r="C78" s="112"/>
      <c r="D78" s="4">
        <v>69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3.5">
      <c r="A79" s="8" t="s">
        <v>63</v>
      </c>
      <c r="B79" s="8" t="s">
        <v>135</v>
      </c>
      <c r="C79" s="112"/>
      <c r="D79" s="4">
        <v>34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3.5">
      <c r="A80" s="8" t="s">
        <v>69</v>
      </c>
      <c r="B80" s="8" t="s">
        <v>150</v>
      </c>
      <c r="C80" s="112"/>
      <c r="D80" s="4">
        <v>70</v>
      </c>
      <c r="E80" s="4">
        <v>106</v>
      </c>
      <c r="F80" s="4">
        <v>177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3.5">
      <c r="A81" s="8" t="s">
        <v>114</v>
      </c>
      <c r="B81" s="8" t="s">
        <v>163</v>
      </c>
      <c r="C81" s="112"/>
      <c r="D81" s="4">
        <v>105</v>
      </c>
      <c r="E81" s="4">
        <v>161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3.5">
      <c r="A82" s="8" t="s">
        <v>66</v>
      </c>
      <c r="B82" s="8" t="s">
        <v>170</v>
      </c>
      <c r="C82" s="112"/>
      <c r="D82" s="4">
        <v>142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3.5">
      <c r="A83" s="8" t="s">
        <v>80</v>
      </c>
      <c r="B83" s="8" t="s">
        <v>154</v>
      </c>
      <c r="C83" s="112"/>
      <c r="D83" s="4">
        <v>86</v>
      </c>
      <c r="E83" s="4">
        <v>158</v>
      </c>
      <c r="F83" s="4">
        <v>231</v>
      </c>
      <c r="G83" s="4">
        <v>268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3.5">
      <c r="A84" s="8" t="s">
        <v>64</v>
      </c>
      <c r="B84" s="8" t="s">
        <v>98</v>
      </c>
      <c r="C84" s="112"/>
      <c r="D84" s="4">
        <v>286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3.5">
      <c r="A85" s="8" t="s">
        <v>67</v>
      </c>
      <c r="B85" s="8" t="s">
        <v>180</v>
      </c>
      <c r="C85" s="112"/>
      <c r="D85" s="4">
        <v>215</v>
      </c>
      <c r="E85" s="4">
        <v>233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3.5">
      <c r="A86" s="8" t="s">
        <v>63</v>
      </c>
      <c r="B86" s="8" t="s">
        <v>127</v>
      </c>
      <c r="C86" s="112"/>
      <c r="D86" s="4">
        <v>16</v>
      </c>
      <c r="E86" s="4">
        <v>51</v>
      </c>
      <c r="F86" s="4">
        <v>68</v>
      </c>
      <c r="G86" s="4">
        <v>141</v>
      </c>
      <c r="H86" s="4">
        <v>178</v>
      </c>
      <c r="I86" s="4">
        <v>216</v>
      </c>
      <c r="J86" s="4">
        <v>232</v>
      </c>
      <c r="K86" s="4">
        <v>249</v>
      </c>
      <c r="L86" s="4">
        <v>267</v>
      </c>
      <c r="M86" s="4">
        <v>284</v>
      </c>
      <c r="N86" s="4"/>
      <c r="O86" s="4"/>
      <c r="P86" s="4"/>
      <c r="Q86" s="4"/>
      <c r="R86" s="4"/>
    </row>
    <row r="87" spans="1:18" ht="13.5">
      <c r="A87" s="8" t="s">
        <v>65</v>
      </c>
      <c r="B87" s="8" t="s">
        <v>75</v>
      </c>
      <c r="C87" s="112"/>
      <c r="D87" s="4">
        <v>14</v>
      </c>
      <c r="E87" s="4">
        <v>35</v>
      </c>
      <c r="F87" s="4">
        <v>50</v>
      </c>
      <c r="G87" s="4">
        <v>87</v>
      </c>
      <c r="H87" s="4">
        <v>104</v>
      </c>
      <c r="I87" s="4">
        <v>176</v>
      </c>
      <c r="J87" s="4">
        <v>213</v>
      </c>
      <c r="K87" s="4">
        <v>266</v>
      </c>
      <c r="L87" s="4"/>
      <c r="M87" s="4"/>
      <c r="N87" s="4"/>
      <c r="O87" s="4"/>
      <c r="P87" s="4"/>
      <c r="Q87" s="4"/>
      <c r="R87" s="4"/>
    </row>
    <row r="88" spans="1:18" ht="13.5">
      <c r="A88" s="8" t="s">
        <v>62</v>
      </c>
      <c r="B88" s="8" t="s">
        <v>175</v>
      </c>
      <c r="C88" s="112"/>
      <c r="D88" s="4">
        <v>160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3.5">
      <c r="A89" s="8" t="s">
        <v>64</v>
      </c>
      <c r="B89" s="8" t="s">
        <v>126</v>
      </c>
      <c r="C89" s="112"/>
      <c r="D89" s="4">
        <v>15</v>
      </c>
      <c r="E89" s="4">
        <v>32</v>
      </c>
      <c r="F89" s="4">
        <v>88</v>
      </c>
      <c r="G89" s="4">
        <v>123</v>
      </c>
      <c r="H89" s="4">
        <v>140</v>
      </c>
      <c r="I89" s="4">
        <v>230</v>
      </c>
      <c r="J89" s="4">
        <v>248</v>
      </c>
      <c r="K89" s="4"/>
      <c r="L89" s="4"/>
      <c r="M89" s="4"/>
      <c r="N89" s="4"/>
      <c r="O89" s="4"/>
      <c r="P89" s="4"/>
      <c r="Q89" s="4"/>
      <c r="R89" s="4"/>
    </row>
    <row r="90" spans="1:18" ht="13.5">
      <c r="A90" s="8" t="s">
        <v>71</v>
      </c>
      <c r="B90" s="8" t="s">
        <v>84</v>
      </c>
      <c r="C90" s="112"/>
      <c r="D90" s="4">
        <v>250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3.5">
      <c r="A91" s="8" t="s">
        <v>57</v>
      </c>
      <c r="B91" s="8" t="s">
        <v>168</v>
      </c>
      <c r="C91" s="112"/>
      <c r="D91" s="4">
        <v>124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3.5">
      <c r="A92" s="8" t="s">
        <v>74</v>
      </c>
      <c r="B92" s="8" t="s">
        <v>186</v>
      </c>
      <c r="C92" s="112"/>
      <c r="D92" s="4">
        <v>288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3.5">
      <c r="A93" s="8" t="s">
        <v>65</v>
      </c>
      <c r="B93" s="8" t="s">
        <v>167</v>
      </c>
      <c r="C93" s="112"/>
      <c r="D93" s="4">
        <v>122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3.5">
      <c r="A94" s="8" t="s">
        <v>67</v>
      </c>
      <c r="B94" s="8" t="s">
        <v>176</v>
      </c>
      <c r="C94" s="112"/>
      <c r="D94" s="4">
        <v>162</v>
      </c>
      <c r="E94" s="4">
        <v>212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3.5">
      <c r="A95" s="8" t="s">
        <v>66</v>
      </c>
      <c r="B95" s="8" t="s">
        <v>142</v>
      </c>
      <c r="C95" s="112"/>
      <c r="D95" s="4">
        <v>54</v>
      </c>
      <c r="E95" s="4">
        <v>90</v>
      </c>
      <c r="F95" s="4">
        <v>144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3.5">
      <c r="A96" s="8" t="s">
        <v>74</v>
      </c>
      <c r="B96" s="8" t="s">
        <v>140</v>
      </c>
      <c r="C96" s="112"/>
      <c r="D96" s="4">
        <v>52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3.5">
      <c r="A97" s="118" t="s">
        <v>16</v>
      </c>
      <c r="B97" s="118" t="s">
        <v>16</v>
      </c>
      <c r="C97" s="112" t="s">
        <v>199</v>
      </c>
      <c r="D97" s="4">
        <v>19</v>
      </c>
      <c r="E97" s="4">
        <v>37</v>
      </c>
      <c r="F97" s="4">
        <v>55</v>
      </c>
      <c r="G97" s="4">
        <v>73</v>
      </c>
      <c r="H97" s="4">
        <v>91</v>
      </c>
      <c r="I97" s="4">
        <v>109</v>
      </c>
      <c r="J97" s="4">
        <v>127</v>
      </c>
      <c r="K97" s="4">
        <v>145</v>
      </c>
      <c r="L97" s="4">
        <v>163</v>
      </c>
      <c r="M97" s="4">
        <v>181</v>
      </c>
      <c r="N97" s="4">
        <v>199</v>
      </c>
      <c r="O97" s="4">
        <v>217</v>
      </c>
      <c r="P97" s="4">
        <v>235</v>
      </c>
      <c r="Q97" s="4">
        <v>253</v>
      </c>
      <c r="R97" s="4">
        <v>271</v>
      </c>
    </row>
    <row r="98" spans="1:18" ht="13.5">
      <c r="A98" s="115"/>
      <c r="B98" s="115"/>
      <c r="C98" s="112" t="s">
        <v>199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3.5">
      <c r="A99" s="115"/>
      <c r="B99" s="115"/>
      <c r="C99" s="112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3.5">
      <c r="A100" s="115"/>
      <c r="B100" s="115"/>
      <c r="C100" s="112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3.5">
      <c r="A101" s="115"/>
      <c r="B101" s="115"/>
      <c r="C101" s="112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3.5">
      <c r="A102" s="115"/>
      <c r="B102" s="115"/>
      <c r="C102" s="11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3.5">
      <c r="A103" s="115"/>
      <c r="B103" s="115"/>
      <c r="C103" s="112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3.5">
      <c r="A104" s="115"/>
      <c r="B104" s="115"/>
      <c r="C104" s="112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3.5">
      <c r="A105" s="115"/>
      <c r="B105" s="115"/>
      <c r="C105" s="112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3.5">
      <c r="A106" s="115"/>
      <c r="B106" s="115"/>
      <c r="C106" s="112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3.5">
      <c r="A107" s="115"/>
      <c r="B107" s="115"/>
      <c r="C107" s="112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3.5">
      <c r="A108" s="115"/>
      <c r="B108" s="115"/>
      <c r="C108" s="112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3.5">
      <c r="A109" s="115"/>
      <c r="B109" s="115"/>
      <c r="C109" s="112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3:18" s="116" customFormat="1" ht="13.5">
      <c r="C110" s="112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</row>
    <row r="111" spans="3:18" ht="13.5">
      <c r="C111" s="112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4:18" ht="13.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4:18" ht="13.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4:18" ht="13.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4:18" ht="13.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4:18" ht="13.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4:18" ht="13.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4:18" ht="13.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4:18" ht="13.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4:18" ht="13.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4:18" ht="13.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4:18" ht="13.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4:18" ht="13.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4:18" ht="13.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4:18" ht="13.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4:18" ht="13.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4:18" ht="13.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4:18" ht="13.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4:18" ht="13.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4:18" ht="13.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4:18" ht="13.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4:18" ht="13.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4:18" ht="13.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4:18" ht="13.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4:18" ht="13.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4:18" ht="13.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4:18" ht="13.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4:18" ht="13.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4:18" ht="13.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4:18" ht="13.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4:18" ht="13.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4:18" ht="13.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4:18" ht="13.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4:18" ht="13.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4:18" ht="13.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4:18" ht="13.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4:18" ht="13.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4:18" ht="13.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4:18" ht="13.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4:18" ht="13.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4:18" ht="13.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4:18" ht="13.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4:18" ht="13.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4:18" ht="13.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4:18" ht="13.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4:18" ht="13.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4:18" ht="13.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4:18" ht="13.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4:18" ht="13.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4:18" ht="13.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4:18" ht="13.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4:18" ht="13.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4:18" ht="13.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4:18" ht="13.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4:18" ht="13.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4:18" ht="13.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4:18" ht="13.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4:18" ht="13.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4:18" ht="13.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4:18" ht="13.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4:18" ht="13.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4:18" ht="13.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4:18" ht="13.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4:18" ht="13.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4:18" ht="13.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4:18" ht="13.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4:18" ht="13.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4:18" ht="13.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4:18" ht="13.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4:18" ht="13.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4:18" ht="13.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4:18" ht="13.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4:18" ht="13.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4:18" ht="13.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4:18" ht="13.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4:18" ht="13.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4:18" ht="13.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4:18" ht="13.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4:18" ht="13.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4:18" ht="13.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4:18" ht="13.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4:18" ht="13.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4:18" ht="13.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4:18" ht="13.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4:18" ht="13.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4:18" ht="13.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4:18" ht="13.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4:18" ht="13.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4:18" ht="13.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4:18" ht="13.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4:18" ht="13.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4:18" ht="13.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4:18" ht="13.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4:18" ht="13.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4:18" ht="13.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289"/>
  <sheetViews>
    <sheetView tabSelected="1" zoomScale="80" zoomScaleNormal="80" zoomScalePageLayoutView="0" workbookViewId="0" topLeftCell="A70">
      <selection activeCell="G80" sqref="G80"/>
    </sheetView>
  </sheetViews>
  <sheetFormatPr defaultColWidth="25.875" defaultRowHeight="20.25" customHeight="1"/>
  <cols>
    <col min="1" max="1" width="5.125" style="55" customWidth="1"/>
    <col min="2" max="2" width="39.125" style="56" bestFit="1" customWidth="1"/>
    <col min="3" max="3" width="17.875" style="56" bestFit="1" customWidth="1"/>
    <col min="4" max="4" width="6.875" style="57" customWidth="1"/>
    <col min="5" max="5" width="6.75390625" style="57" customWidth="1"/>
    <col min="6" max="6" width="7.125" style="13" customWidth="1"/>
    <col min="7" max="7" width="47.125" style="14" customWidth="1"/>
    <col min="8" max="8" width="17.875" style="102" bestFit="1" customWidth="1"/>
    <col min="9" max="16384" width="25.875" style="15" customWidth="1"/>
  </cols>
  <sheetData>
    <row r="1" spans="1:8" ht="20.25" customHeight="1" thickBot="1">
      <c r="A1" s="96"/>
      <c r="B1" s="10" t="s">
        <v>16</v>
      </c>
      <c r="C1" s="10"/>
      <c r="D1" s="11"/>
      <c r="E1" s="12"/>
      <c r="H1" s="100"/>
    </row>
    <row r="2" spans="1:8" ht="20.25" customHeight="1" thickBot="1">
      <c r="A2" s="16" t="s">
        <v>0</v>
      </c>
      <c r="B2" s="17" t="s">
        <v>112</v>
      </c>
      <c r="C2" s="17" t="s">
        <v>112</v>
      </c>
      <c r="D2" s="18" t="s">
        <v>93</v>
      </c>
      <c r="E2" s="19">
        <v>1.5</v>
      </c>
      <c r="F2" s="20">
        <f>IF(E2&lt;&gt;0,VLOOKUP(B2,conteggi!$B$2:$D$13,3),0)</f>
        <v>0</v>
      </c>
      <c r="G2" s="97" t="s">
        <v>136</v>
      </c>
      <c r="H2" s="100"/>
    </row>
    <row r="3" spans="1:8" ht="20.25" customHeight="1" thickBot="1">
      <c r="A3" s="21" t="s">
        <v>1</v>
      </c>
      <c r="B3" s="22" t="s">
        <v>113</v>
      </c>
      <c r="C3" s="22" t="s">
        <v>114</v>
      </c>
      <c r="D3" s="23" t="s">
        <v>93</v>
      </c>
      <c r="E3" s="24"/>
      <c r="F3" s="25">
        <f>IF(E3&lt;&gt;0,VLOOKUP(B3,conteggi!$B$14:$D$37,3),0)</f>
        <v>0</v>
      </c>
      <c r="G3" s="98"/>
      <c r="H3" s="100"/>
    </row>
    <row r="4" spans="1:8" ht="20.25" customHeight="1">
      <c r="A4" s="26" t="s">
        <v>1</v>
      </c>
      <c r="B4" s="27" t="s">
        <v>115</v>
      </c>
      <c r="C4" s="27" t="s">
        <v>71</v>
      </c>
      <c r="D4" s="28" t="s">
        <v>93</v>
      </c>
      <c r="E4" s="29">
        <v>6.5</v>
      </c>
      <c r="F4" s="25">
        <f>IF(E4&lt;&gt;0,VLOOKUP(B4,conteggi!$B$14:$D$37,3),0)</f>
        <v>0</v>
      </c>
      <c r="G4" s="30">
        <f>SUM(E2:E18)+G5</f>
        <v>80</v>
      </c>
      <c r="H4" s="100"/>
    </row>
    <row r="5" spans="1:8" ht="20.25" customHeight="1">
      <c r="A5" s="21" t="s">
        <v>1</v>
      </c>
      <c r="B5" s="22" t="s">
        <v>116</v>
      </c>
      <c r="C5" s="22" t="s">
        <v>117</v>
      </c>
      <c r="D5" s="23" t="s">
        <v>93</v>
      </c>
      <c r="E5" s="24">
        <v>6.5</v>
      </c>
      <c r="F5" s="25">
        <f>IF(E5&lt;&gt;0,VLOOKUP(B5,conteggi!$B$14:$D$37,3),0)</f>
        <v>0</v>
      </c>
      <c r="G5" s="31">
        <f>IF(SUM(F2:F18)=3,10,IF(SUM(F2:F18)=4,15,IF(SUM(F2:F18)=5,20,IF(SUM(F2:F18)=6,25,IF(SUM(F2:F18)=7,30,IF(SUM(F2:F18)=8,35,IF(SUM(F2:F18)=9,40,0)))))))</f>
        <v>0</v>
      </c>
      <c r="H5" s="100"/>
    </row>
    <row r="6" spans="1:8" ht="20.25" customHeight="1">
      <c r="A6" s="26" t="s">
        <v>1</v>
      </c>
      <c r="B6" s="27" t="s">
        <v>118</v>
      </c>
      <c r="C6" s="27" t="s">
        <v>117</v>
      </c>
      <c r="D6" s="28" t="s">
        <v>94</v>
      </c>
      <c r="E6" s="29">
        <v>6</v>
      </c>
      <c r="F6" s="25">
        <f>IF(E6&lt;&gt;0,VLOOKUP(B6,conteggi!$B$14:$D$37,3),0)</f>
        <v>0</v>
      </c>
      <c r="G6" s="32"/>
      <c r="H6" s="100"/>
    </row>
    <row r="7" spans="1:10" ht="20.25" customHeight="1" thickBot="1">
      <c r="A7" s="103" t="s">
        <v>1</v>
      </c>
      <c r="B7" s="104" t="s">
        <v>119</v>
      </c>
      <c r="C7" s="104" t="s">
        <v>69</v>
      </c>
      <c r="D7" s="105" t="s">
        <v>95</v>
      </c>
      <c r="E7" s="106"/>
      <c r="F7" s="25">
        <f>IF(E7&lt;&gt;0,VLOOKUP(B7,conteggi!$B$14:$D$37,3),0)</f>
        <v>0</v>
      </c>
      <c r="H7" s="100"/>
      <c r="I7" s="123" t="s">
        <v>110</v>
      </c>
      <c r="J7" s="124"/>
    </row>
    <row r="8" spans="1:10" ht="20.25" customHeight="1">
      <c r="A8" s="40" t="s">
        <v>2</v>
      </c>
      <c r="B8" s="41" t="s">
        <v>120</v>
      </c>
      <c r="C8" s="41" t="s">
        <v>60</v>
      </c>
      <c r="D8" s="42" t="s">
        <v>93</v>
      </c>
      <c r="E8" s="43">
        <v>6</v>
      </c>
      <c r="F8" s="35">
        <f>IF(E8&lt;&gt;0,VLOOKUP(B8,conteggi!$B$38:$D$73,3),0)</f>
        <v>0</v>
      </c>
      <c r="H8" s="100"/>
      <c r="I8" s="123" t="s">
        <v>36</v>
      </c>
      <c r="J8" s="124"/>
    </row>
    <row r="9" spans="1:10" ht="20.25" customHeight="1">
      <c r="A9" s="36" t="s">
        <v>2</v>
      </c>
      <c r="B9" s="37" t="s">
        <v>121</v>
      </c>
      <c r="C9" s="37" t="s">
        <v>117</v>
      </c>
      <c r="D9" s="38" t="s">
        <v>93</v>
      </c>
      <c r="E9" s="39">
        <v>6.5</v>
      </c>
      <c r="F9" s="35">
        <f>IF(E9&lt;&gt;0,VLOOKUP(B9,conteggi!$B$38:$D$73,3),0)</f>
        <v>0</v>
      </c>
      <c r="H9" s="100"/>
      <c r="I9" s="33" t="s">
        <v>104</v>
      </c>
      <c r="J9" s="34" t="s">
        <v>111</v>
      </c>
    </row>
    <row r="10" spans="1:8" ht="20.25" customHeight="1">
      <c r="A10" s="40" t="s">
        <v>2</v>
      </c>
      <c r="B10" s="41" t="s">
        <v>122</v>
      </c>
      <c r="C10" s="41" t="s">
        <v>70</v>
      </c>
      <c r="D10" s="42" t="s">
        <v>93</v>
      </c>
      <c r="E10" s="43">
        <v>5.5</v>
      </c>
      <c r="F10" s="35">
        <f>IF(E10&lt;&gt;0,VLOOKUP(B10,conteggi!$B$38:$D$73,3),0)</f>
        <v>0</v>
      </c>
      <c r="H10" s="100"/>
    </row>
    <row r="11" spans="1:8" ht="20.25" customHeight="1">
      <c r="A11" s="36" t="s">
        <v>2</v>
      </c>
      <c r="B11" s="37" t="s">
        <v>123</v>
      </c>
      <c r="C11" s="37" t="s">
        <v>70</v>
      </c>
      <c r="D11" s="38" t="s">
        <v>93</v>
      </c>
      <c r="E11" s="39"/>
      <c r="F11" s="35">
        <f>IF(E11&lt;&gt;0,VLOOKUP(B11,conteggi!$B$38:$D$73,3),0)</f>
        <v>0</v>
      </c>
      <c r="H11" s="100"/>
    </row>
    <row r="12" spans="1:8" ht="20.25" customHeight="1">
      <c r="A12" s="40" t="s">
        <v>2</v>
      </c>
      <c r="B12" s="41" t="s">
        <v>124</v>
      </c>
      <c r="C12" s="41" t="s">
        <v>60</v>
      </c>
      <c r="D12" s="42" t="s">
        <v>95</v>
      </c>
      <c r="E12" s="43"/>
      <c r="F12" s="35">
        <f>IF(E12&lt;&gt;0,VLOOKUP(B12,conteggi!$B$38:$D$73,3),0)</f>
        <v>0</v>
      </c>
      <c r="H12" s="100"/>
    </row>
    <row r="13" spans="1:9" ht="20.25" customHeight="1" thickBot="1">
      <c r="A13" s="107" t="s">
        <v>2</v>
      </c>
      <c r="B13" s="108" t="s">
        <v>125</v>
      </c>
      <c r="C13" s="108" t="s">
        <v>112</v>
      </c>
      <c r="D13" s="109" t="s">
        <v>94</v>
      </c>
      <c r="E13" s="110">
        <v>4</v>
      </c>
      <c r="F13" s="35">
        <f>IF(E13&lt;&gt;0,VLOOKUP(B13,conteggi!$B$38:$D$73,3),0)</f>
        <v>0</v>
      </c>
      <c r="H13" s="100"/>
      <c r="I13" s="44"/>
    </row>
    <row r="14" spans="1:9" ht="20.25" customHeight="1">
      <c r="A14" s="50" t="s">
        <v>3</v>
      </c>
      <c r="B14" s="51" t="s">
        <v>75</v>
      </c>
      <c r="C14" s="51" t="s">
        <v>65</v>
      </c>
      <c r="D14" s="52" t="s">
        <v>93</v>
      </c>
      <c r="E14" s="53">
        <v>8.5</v>
      </c>
      <c r="F14" s="13">
        <f>IF(E14&lt;&gt;0,VLOOKUP(B14,conteggi!$B$74:$D$96,3),0)</f>
        <v>0</v>
      </c>
      <c r="H14" s="100"/>
      <c r="I14" s="44"/>
    </row>
    <row r="15" spans="1:8" ht="20.25" customHeight="1">
      <c r="A15" s="46" t="s">
        <v>3</v>
      </c>
      <c r="B15" s="47" t="s">
        <v>126</v>
      </c>
      <c r="C15" s="47" t="s">
        <v>64</v>
      </c>
      <c r="D15" s="48" t="s">
        <v>93</v>
      </c>
      <c r="E15" s="49">
        <v>10</v>
      </c>
      <c r="F15" s="13">
        <f>IF(E15&lt;&gt;0,VLOOKUP(B15,conteggi!$B$74:$D$96,3),0)</f>
        <v>0</v>
      </c>
      <c r="G15" s="45"/>
      <c r="H15" s="100"/>
    </row>
    <row r="16" spans="1:9" ht="20.25" customHeight="1">
      <c r="A16" s="50" t="s">
        <v>3</v>
      </c>
      <c r="B16" s="51" t="s">
        <v>127</v>
      </c>
      <c r="C16" s="51" t="s">
        <v>63</v>
      </c>
      <c r="D16" s="52" t="s">
        <v>93</v>
      </c>
      <c r="E16" s="53">
        <v>19</v>
      </c>
      <c r="F16" s="13">
        <f>IF(E16&lt;&gt;0,VLOOKUP(B16,conteggi!$B$74:$D$96,3),0)</f>
        <v>0</v>
      </c>
      <c r="H16" s="100"/>
      <c r="I16" s="44"/>
    </row>
    <row r="17" spans="1:8" ht="20.25" customHeight="1">
      <c r="A17" s="46" t="s">
        <v>3</v>
      </c>
      <c r="B17" s="47" t="s">
        <v>128</v>
      </c>
      <c r="C17" s="47" t="s">
        <v>80</v>
      </c>
      <c r="D17" s="48" t="s">
        <v>94</v>
      </c>
      <c r="E17" s="49"/>
      <c r="F17" s="13">
        <f>IF(E17&lt;&gt;0,VLOOKUP(B17,conteggi!$B$74:$D$96,3),0)</f>
        <v>0</v>
      </c>
      <c r="H17" s="100"/>
    </row>
    <row r="18" spans="1:8" ht="20.25" customHeight="1" thickBot="1">
      <c r="A18" s="50" t="s">
        <v>3</v>
      </c>
      <c r="B18" s="51" t="s">
        <v>129</v>
      </c>
      <c r="C18" s="51" t="s">
        <v>67</v>
      </c>
      <c r="D18" s="52" t="s">
        <v>95</v>
      </c>
      <c r="E18" s="53"/>
      <c r="F18" s="13">
        <f>IF(E18&lt;&gt;0,VLOOKUP(B18,conteggi!$B$74:$D$96,3),0)</f>
        <v>0</v>
      </c>
      <c r="H18" s="100"/>
    </row>
    <row r="19" spans="1:8" ht="20.25" customHeight="1" thickBot="1">
      <c r="A19" s="96"/>
      <c r="B19" s="10" t="s">
        <v>16</v>
      </c>
      <c r="C19" s="10"/>
      <c r="D19" s="11"/>
      <c r="E19" s="12"/>
      <c r="H19" s="100"/>
    </row>
    <row r="20" spans="1:8" ht="20.25" customHeight="1" thickBot="1">
      <c r="A20" s="16" t="s">
        <v>0</v>
      </c>
      <c r="B20" s="17" t="s">
        <v>67</v>
      </c>
      <c r="C20" s="17" t="s">
        <v>67</v>
      </c>
      <c r="D20" s="18" t="s">
        <v>93</v>
      </c>
      <c r="E20" s="19">
        <v>6</v>
      </c>
      <c r="F20" s="20">
        <f>IF(E20&lt;&gt;0,VLOOKUP(B20,conteggi!$B$2:$D$13,3),0)</f>
        <v>0</v>
      </c>
      <c r="G20" s="97" t="s">
        <v>105</v>
      </c>
      <c r="H20" s="100"/>
    </row>
    <row r="21" spans="1:8" ht="20.25" customHeight="1" thickBot="1">
      <c r="A21" s="21" t="s">
        <v>1</v>
      </c>
      <c r="B21" s="22" t="s">
        <v>119</v>
      </c>
      <c r="C21" s="22" t="s">
        <v>69</v>
      </c>
      <c r="D21" s="23" t="s">
        <v>93</v>
      </c>
      <c r="E21" s="24">
        <v>7</v>
      </c>
      <c r="F21" s="25">
        <f>IF(E21&lt;&gt;0,VLOOKUP(B21,conteggi!$B$14:$D$37,3),0)</f>
        <v>0</v>
      </c>
      <c r="G21" s="98"/>
      <c r="H21" s="100"/>
    </row>
    <row r="22" spans="1:8" ht="20.25" customHeight="1">
      <c r="A22" s="26" t="s">
        <v>1</v>
      </c>
      <c r="B22" s="27" t="s">
        <v>118</v>
      </c>
      <c r="C22" s="27" t="s">
        <v>117</v>
      </c>
      <c r="D22" s="28" t="s">
        <v>94</v>
      </c>
      <c r="E22" s="29"/>
      <c r="F22" s="25">
        <f>IF(E22&lt;&gt;0,VLOOKUP(B22,conteggi!$B$14:$D$37,3),0)</f>
        <v>0</v>
      </c>
      <c r="G22" s="30">
        <f>SUM(E20:E36)+G23</f>
        <v>70.5</v>
      </c>
      <c r="H22" s="100"/>
    </row>
    <row r="23" spans="1:8" ht="20.25" customHeight="1">
      <c r="A23" s="21" t="s">
        <v>1</v>
      </c>
      <c r="B23" s="22" t="s">
        <v>115</v>
      </c>
      <c r="C23" s="22" t="s">
        <v>71</v>
      </c>
      <c r="D23" s="23" t="s">
        <v>93</v>
      </c>
      <c r="E23" s="24">
        <v>6.5</v>
      </c>
      <c r="F23" s="25">
        <f>IF(E23&lt;&gt;0,VLOOKUP(B23,conteggi!$B$14:$D$37,3),0)</f>
        <v>0</v>
      </c>
      <c r="G23" s="31">
        <f>IF(SUM(F20:F36)=3,10,IF(SUM(F20:F36)=4,15,IF(SUM(F20:F36)=5,20,IF(SUM(F20:F36)=6,25,IF(SUM(F20:F36)=7,30,IF(SUM(F20:F36)=8,35,IF(SUM(F20:F36)=9,40,0)))))))</f>
        <v>0</v>
      </c>
      <c r="H23" s="100"/>
    </row>
    <row r="24" spans="1:8" ht="20.25" customHeight="1">
      <c r="A24" s="26" t="s">
        <v>1</v>
      </c>
      <c r="B24" s="27" t="s">
        <v>130</v>
      </c>
      <c r="C24" s="27" t="s">
        <v>112</v>
      </c>
      <c r="D24" s="28" t="s">
        <v>93</v>
      </c>
      <c r="E24" s="29">
        <v>4</v>
      </c>
      <c r="F24" s="25">
        <f>IF(E24&lt;&gt;0,VLOOKUP(B24,conteggi!$B$14:$D$37,3),0)</f>
        <v>0</v>
      </c>
      <c r="G24" s="32"/>
      <c r="H24" s="100"/>
    </row>
    <row r="25" spans="1:8" ht="20.25" customHeight="1" thickBot="1">
      <c r="A25" s="103" t="s">
        <v>1</v>
      </c>
      <c r="B25" s="104" t="s">
        <v>92</v>
      </c>
      <c r="C25" s="104" t="s">
        <v>62</v>
      </c>
      <c r="D25" s="105" t="s">
        <v>95</v>
      </c>
      <c r="E25" s="106"/>
      <c r="F25" s="25">
        <f>IF(E25&lt;&gt;0,VLOOKUP(B25,conteggi!$B$14:$D$37,3),0)</f>
        <v>0</v>
      </c>
      <c r="H25" s="100"/>
    </row>
    <row r="26" spans="1:8" ht="20.25" customHeight="1">
      <c r="A26" s="40" t="s">
        <v>2</v>
      </c>
      <c r="B26" s="41" t="s">
        <v>122</v>
      </c>
      <c r="C26" s="41" t="s">
        <v>70</v>
      </c>
      <c r="D26" s="42" t="s">
        <v>93</v>
      </c>
      <c r="E26" s="43">
        <v>5.5</v>
      </c>
      <c r="F26" s="35">
        <f>IF(E26&lt;&gt;0,VLOOKUP(B26,conteggi!$B$38:$D$73,3),0)</f>
        <v>0</v>
      </c>
      <c r="H26" s="100"/>
    </row>
    <row r="27" spans="1:8" ht="20.25" customHeight="1">
      <c r="A27" s="36" t="s">
        <v>2</v>
      </c>
      <c r="B27" s="37" t="s">
        <v>131</v>
      </c>
      <c r="C27" s="37" t="s">
        <v>60</v>
      </c>
      <c r="D27" s="38" t="s">
        <v>93</v>
      </c>
      <c r="E27" s="39">
        <v>5</v>
      </c>
      <c r="F27" s="35">
        <f>IF(E27&lt;&gt;0,VLOOKUP(B27,conteggi!$B$38:$D$73,3),0)</f>
        <v>0</v>
      </c>
      <c r="H27" s="100"/>
    </row>
    <row r="28" spans="1:8" ht="20.25" customHeight="1">
      <c r="A28" s="40" t="s">
        <v>2</v>
      </c>
      <c r="B28" s="41" t="s">
        <v>132</v>
      </c>
      <c r="C28" s="41" t="s">
        <v>70</v>
      </c>
      <c r="D28" s="42" t="s">
        <v>93</v>
      </c>
      <c r="E28" s="43"/>
      <c r="F28" s="35">
        <f>IF(E28&lt;&gt;0,VLOOKUP(B28,conteggi!$B$38:$D$73,3),0)</f>
        <v>0</v>
      </c>
      <c r="H28" s="100"/>
    </row>
    <row r="29" spans="1:8" ht="20.25" customHeight="1">
      <c r="A29" s="36" t="s">
        <v>2</v>
      </c>
      <c r="B29" s="37" t="s">
        <v>120</v>
      </c>
      <c r="C29" s="37" t="s">
        <v>60</v>
      </c>
      <c r="D29" s="38" t="s">
        <v>93</v>
      </c>
      <c r="E29" s="39">
        <v>6</v>
      </c>
      <c r="F29" s="35">
        <f>IF(E29&lt;&gt;0,VLOOKUP(B29,conteggi!$B$38:$D$73,3),0)</f>
        <v>0</v>
      </c>
      <c r="H29" s="100"/>
    </row>
    <row r="30" spans="1:8" ht="20.25" customHeight="1">
      <c r="A30" s="40" t="s">
        <v>2</v>
      </c>
      <c r="B30" s="41" t="s">
        <v>133</v>
      </c>
      <c r="C30" s="41" t="s">
        <v>70</v>
      </c>
      <c r="D30" s="42" t="s">
        <v>94</v>
      </c>
      <c r="E30" s="43">
        <v>6</v>
      </c>
      <c r="F30" s="35">
        <f>IF(E30&lt;&gt;0,VLOOKUP(B30,conteggi!$B$38:$D$73,3),0)</f>
        <v>0</v>
      </c>
      <c r="H30" s="100"/>
    </row>
    <row r="31" spans="1:8" ht="20.25" customHeight="1" thickBot="1">
      <c r="A31" s="107" t="s">
        <v>2</v>
      </c>
      <c r="B31" s="108" t="s">
        <v>134</v>
      </c>
      <c r="C31" s="108" t="s">
        <v>63</v>
      </c>
      <c r="D31" s="109" t="s">
        <v>95</v>
      </c>
      <c r="E31" s="110"/>
      <c r="F31" s="35">
        <f>IF(E31&lt;&gt;0,VLOOKUP(B31,conteggi!$B$38:$D$73,3),0)</f>
        <v>0</v>
      </c>
      <c r="H31" s="100"/>
    </row>
    <row r="32" spans="1:8" ht="20.25" customHeight="1">
      <c r="A32" s="50" t="s">
        <v>3</v>
      </c>
      <c r="B32" s="51" t="s">
        <v>126</v>
      </c>
      <c r="C32" s="51" t="s">
        <v>64</v>
      </c>
      <c r="D32" s="52" t="s">
        <v>93</v>
      </c>
      <c r="E32" s="53">
        <v>10</v>
      </c>
      <c r="F32" s="13">
        <f>IF(E32&lt;&gt;0,VLOOKUP(B32,conteggi!$B$74:$D$96,3),0)</f>
        <v>0</v>
      </c>
      <c r="H32" s="100"/>
    </row>
    <row r="33" spans="1:8" ht="20.25" customHeight="1">
      <c r="A33" s="46" t="s">
        <v>3</v>
      </c>
      <c r="B33" s="47" t="s">
        <v>129</v>
      </c>
      <c r="C33" s="47" t="s">
        <v>67</v>
      </c>
      <c r="D33" s="48" t="s">
        <v>95</v>
      </c>
      <c r="E33" s="49"/>
      <c r="F33" s="13">
        <f>IF(E33&lt;&gt;0,VLOOKUP(B33,conteggi!$B$74:$D$96,3),0)</f>
        <v>0</v>
      </c>
      <c r="G33" s="45"/>
      <c r="H33" s="100"/>
    </row>
    <row r="34" spans="1:8" ht="20.25" customHeight="1">
      <c r="A34" s="50" t="s">
        <v>3</v>
      </c>
      <c r="B34" s="51" t="s">
        <v>135</v>
      </c>
      <c r="C34" s="51" t="s">
        <v>63</v>
      </c>
      <c r="D34" s="52" t="s">
        <v>93</v>
      </c>
      <c r="E34" s="53">
        <v>6</v>
      </c>
      <c r="F34" s="13">
        <f>IF(E34&lt;&gt;0,VLOOKUP(B34,conteggi!$B$74:$D$96,3),0)</f>
        <v>0</v>
      </c>
      <c r="H34" s="100"/>
    </row>
    <row r="35" spans="1:8" ht="20.25" customHeight="1">
      <c r="A35" s="46" t="s">
        <v>3</v>
      </c>
      <c r="B35" s="47" t="s">
        <v>75</v>
      </c>
      <c r="C35" s="47" t="s">
        <v>65</v>
      </c>
      <c r="D35" s="48" t="s">
        <v>93</v>
      </c>
      <c r="E35" s="49">
        <v>8.5</v>
      </c>
      <c r="F35" s="13">
        <f>IF(E35&lt;&gt;0,VLOOKUP(B35,conteggi!$B$74:$D$96,3),0)</f>
        <v>0</v>
      </c>
      <c r="H35" s="100"/>
    </row>
    <row r="36" spans="1:8" ht="20.25" customHeight="1" thickBot="1">
      <c r="A36" s="50" t="s">
        <v>3</v>
      </c>
      <c r="B36" s="51" t="s">
        <v>128</v>
      </c>
      <c r="C36" s="51" t="s">
        <v>80</v>
      </c>
      <c r="D36" s="52" t="s">
        <v>94</v>
      </c>
      <c r="E36" s="53"/>
      <c r="F36" s="13">
        <f>IF(E36&lt;&gt;0,VLOOKUP(B36,conteggi!$B$74:$D$96,3),0)</f>
        <v>0</v>
      </c>
      <c r="H36" s="100"/>
    </row>
    <row r="37" spans="1:8" ht="20.25" customHeight="1" thickBot="1">
      <c r="A37" s="96"/>
      <c r="B37" s="10" t="s">
        <v>16</v>
      </c>
      <c r="C37" s="10"/>
      <c r="D37" s="11"/>
      <c r="E37" s="12"/>
      <c r="H37" s="101"/>
    </row>
    <row r="38" spans="1:8" ht="20.25" customHeight="1" thickBot="1">
      <c r="A38" s="16" t="s">
        <v>0</v>
      </c>
      <c r="B38" s="17" t="s">
        <v>60</v>
      </c>
      <c r="C38" s="17" t="s">
        <v>60</v>
      </c>
      <c r="D38" s="18" t="s">
        <v>93</v>
      </c>
      <c r="E38" s="19">
        <v>4</v>
      </c>
      <c r="F38" s="20">
        <f>IF(E38&lt;&gt;0,VLOOKUP(B38,conteggi!$B$2:$D$13,3),0)</f>
        <v>0</v>
      </c>
      <c r="G38" s="97" t="s">
        <v>187</v>
      </c>
      <c r="H38" s="100"/>
    </row>
    <row r="39" spans="1:8" ht="20.25" customHeight="1" thickBot="1">
      <c r="A39" s="21" t="s">
        <v>1</v>
      </c>
      <c r="B39" s="22" t="s">
        <v>119</v>
      </c>
      <c r="C39" s="22" t="s">
        <v>69</v>
      </c>
      <c r="D39" s="23" t="s">
        <v>93</v>
      </c>
      <c r="E39" s="24">
        <v>7</v>
      </c>
      <c r="F39" s="25">
        <f>IF(E39&lt;&gt;0,VLOOKUP(B39,conteggi!$B$14:$D$37,3),0)</f>
        <v>0</v>
      </c>
      <c r="G39" s="98"/>
      <c r="H39" s="100"/>
    </row>
    <row r="40" spans="1:8" ht="20.25" customHeight="1">
      <c r="A40" s="26" t="s">
        <v>1</v>
      </c>
      <c r="B40" s="27" t="s">
        <v>118</v>
      </c>
      <c r="C40" s="27" t="s">
        <v>117</v>
      </c>
      <c r="D40" s="28" t="s">
        <v>93</v>
      </c>
      <c r="E40" s="29">
        <v>6</v>
      </c>
      <c r="F40" s="25">
        <f>IF(E40&lt;&gt;0,VLOOKUP(B40,conteggi!$B$14:$D$37,3),0)</f>
        <v>0</v>
      </c>
      <c r="G40" s="30">
        <f>SUM(E38:E54)+G41</f>
        <v>84.5</v>
      </c>
      <c r="H40" s="100"/>
    </row>
    <row r="41" spans="1:8" ht="20.25" customHeight="1">
      <c r="A41" s="21" t="s">
        <v>1</v>
      </c>
      <c r="B41" s="22" t="s">
        <v>137</v>
      </c>
      <c r="C41" s="22" t="s">
        <v>57</v>
      </c>
      <c r="D41" s="23" t="s">
        <v>94</v>
      </c>
      <c r="E41" s="24"/>
      <c r="F41" s="25">
        <f>IF(E41&lt;&gt;0,VLOOKUP(B41,conteggi!$B$14:$D$37,3),0)</f>
        <v>0</v>
      </c>
      <c r="G41" s="31">
        <f>IF(SUM(F38:F54)=3,10,IF(SUM(F38:F54)=4,15,IF(SUM(F38:F54)=5,20,IF(SUM(F38:F54)=6,25,IF(SUM(F38:F54)=7,30,IF(SUM(F38:F54)=8,35,IF(SUM(F38:F54)=9,40,0)))))))</f>
        <v>0</v>
      </c>
      <c r="H41" s="100"/>
    </row>
    <row r="42" spans="1:8" ht="20.25" customHeight="1">
      <c r="A42" s="26" t="s">
        <v>1</v>
      </c>
      <c r="B42" s="27" t="s">
        <v>108</v>
      </c>
      <c r="C42" s="27" t="s">
        <v>68</v>
      </c>
      <c r="D42" s="28" t="s">
        <v>93</v>
      </c>
      <c r="E42" s="29">
        <v>5.5</v>
      </c>
      <c r="F42" s="25">
        <f>IF(E42&lt;&gt;0,VLOOKUP(B42,conteggi!$B$14:$D$37,3),0)</f>
        <v>0</v>
      </c>
      <c r="G42" s="32"/>
      <c r="H42" s="100"/>
    </row>
    <row r="43" spans="1:8" ht="20.25" customHeight="1" thickBot="1">
      <c r="A43" s="103" t="s">
        <v>1</v>
      </c>
      <c r="B43" s="104" t="s">
        <v>116</v>
      </c>
      <c r="C43" s="104" t="s">
        <v>117</v>
      </c>
      <c r="D43" s="105" t="s">
        <v>95</v>
      </c>
      <c r="E43" s="106"/>
      <c r="F43" s="25">
        <f>IF(E43&lt;&gt;0,VLOOKUP(B43,conteggi!$B$14:$D$37,3),0)</f>
        <v>0</v>
      </c>
      <c r="H43" s="100"/>
    </row>
    <row r="44" spans="1:8" ht="20.25" customHeight="1">
      <c r="A44" s="40" t="s">
        <v>2</v>
      </c>
      <c r="B44" s="41" t="s">
        <v>138</v>
      </c>
      <c r="C44" s="41" t="s">
        <v>112</v>
      </c>
      <c r="D44" s="42" t="s">
        <v>93</v>
      </c>
      <c r="E44" s="43">
        <v>5</v>
      </c>
      <c r="F44" s="35">
        <f>IF(E44&lt;&gt;0,VLOOKUP(B44,conteggi!$B$38:$D$73,3),0)</f>
        <v>0</v>
      </c>
      <c r="H44" s="100"/>
    </row>
    <row r="45" spans="1:8" ht="20.25" customHeight="1">
      <c r="A45" s="36" t="s">
        <v>2</v>
      </c>
      <c r="B45" s="37" t="s">
        <v>120</v>
      </c>
      <c r="C45" s="37" t="s">
        <v>60</v>
      </c>
      <c r="D45" s="38" t="s">
        <v>94</v>
      </c>
      <c r="E45" s="39"/>
      <c r="F45" s="35">
        <f>IF(E45&lt;&gt;0,VLOOKUP(B45,conteggi!$B$38:$D$73,3),0)</f>
        <v>0</v>
      </c>
      <c r="H45" s="100"/>
    </row>
    <row r="46" spans="1:8" ht="20.25" customHeight="1">
      <c r="A46" s="40" t="s">
        <v>2</v>
      </c>
      <c r="B46" s="41" t="s">
        <v>121</v>
      </c>
      <c r="C46" s="41" t="s">
        <v>117</v>
      </c>
      <c r="D46" s="42" t="s">
        <v>93</v>
      </c>
      <c r="E46" s="43">
        <v>6.5</v>
      </c>
      <c r="F46" s="35">
        <f>IF(E46&lt;&gt;0,VLOOKUP(B46,conteggi!$B$38:$D$73,3),0)</f>
        <v>0</v>
      </c>
      <c r="H46" s="100"/>
    </row>
    <row r="47" spans="1:8" ht="20.25" customHeight="1">
      <c r="A47" s="36" t="s">
        <v>2</v>
      </c>
      <c r="B47" s="37" t="s">
        <v>122</v>
      </c>
      <c r="C47" s="37" t="s">
        <v>70</v>
      </c>
      <c r="D47" s="38" t="s">
        <v>93</v>
      </c>
      <c r="E47" s="39">
        <v>5.5</v>
      </c>
      <c r="F47" s="35">
        <f>IF(E47&lt;&gt;0,VLOOKUP(B47,conteggi!$B$38:$D$73,3),0)</f>
        <v>0</v>
      </c>
      <c r="H47" s="100"/>
    </row>
    <row r="48" spans="1:8" ht="20.25" customHeight="1">
      <c r="A48" s="40" t="s">
        <v>2</v>
      </c>
      <c r="B48" s="41" t="s">
        <v>125</v>
      </c>
      <c r="C48" s="41" t="s">
        <v>112</v>
      </c>
      <c r="D48" s="42" t="s">
        <v>95</v>
      </c>
      <c r="E48" s="43"/>
      <c r="F48" s="35">
        <f>IF(E48&lt;&gt;0,VLOOKUP(B48,conteggi!$B$38:$D$73,3),0)</f>
        <v>0</v>
      </c>
      <c r="H48" s="100"/>
    </row>
    <row r="49" spans="1:8" ht="20.25" customHeight="1" thickBot="1">
      <c r="A49" s="107" t="s">
        <v>2</v>
      </c>
      <c r="B49" s="108" t="s">
        <v>139</v>
      </c>
      <c r="C49" s="108" t="s">
        <v>117</v>
      </c>
      <c r="D49" s="109" t="s">
        <v>93</v>
      </c>
      <c r="E49" s="110">
        <v>12.5</v>
      </c>
      <c r="F49" s="35">
        <f>IF(E49&lt;&gt;0,VLOOKUP(B49,conteggi!$B$38:$D$73,3),0)</f>
        <v>0</v>
      </c>
      <c r="H49" s="100"/>
    </row>
    <row r="50" spans="1:8" ht="20.25" customHeight="1">
      <c r="A50" s="50" t="s">
        <v>3</v>
      </c>
      <c r="B50" s="51" t="s">
        <v>75</v>
      </c>
      <c r="C50" s="51" t="s">
        <v>65</v>
      </c>
      <c r="D50" s="52" t="s">
        <v>93</v>
      </c>
      <c r="E50" s="53">
        <v>8.5</v>
      </c>
      <c r="F50" s="13">
        <f>IF(E50&lt;&gt;0,VLOOKUP(B50,conteggi!$B$74:$D$96,3),0)</f>
        <v>0</v>
      </c>
      <c r="H50" s="100"/>
    </row>
    <row r="51" spans="1:8" ht="20.25" customHeight="1">
      <c r="A51" s="46" t="s">
        <v>3</v>
      </c>
      <c r="B51" s="47" t="s">
        <v>127</v>
      </c>
      <c r="C51" s="47" t="s">
        <v>63</v>
      </c>
      <c r="D51" s="48" t="s">
        <v>93</v>
      </c>
      <c r="E51" s="49">
        <v>19</v>
      </c>
      <c r="F51" s="13">
        <f>IF(E51&lt;&gt;0,VLOOKUP(B51,conteggi!$B$74:$D$96,3),0)</f>
        <v>0</v>
      </c>
      <c r="G51" s="45"/>
      <c r="H51" s="100"/>
    </row>
    <row r="52" spans="1:8" ht="20.25" customHeight="1">
      <c r="A52" s="50" t="s">
        <v>3</v>
      </c>
      <c r="B52" s="51" t="s">
        <v>140</v>
      </c>
      <c r="C52" s="51" t="s">
        <v>74</v>
      </c>
      <c r="D52" s="52" t="s">
        <v>93</v>
      </c>
      <c r="E52" s="53">
        <v>5</v>
      </c>
      <c r="F52" s="13">
        <f>IF(E52&lt;&gt;0,VLOOKUP(B52,conteggi!$B$74:$D$96,3),0)</f>
        <v>0</v>
      </c>
      <c r="H52" s="100"/>
    </row>
    <row r="53" spans="1:8" ht="20.25" customHeight="1">
      <c r="A53" s="46" t="s">
        <v>3</v>
      </c>
      <c r="B53" s="47" t="s">
        <v>141</v>
      </c>
      <c r="C53" s="47" t="s">
        <v>68</v>
      </c>
      <c r="D53" s="48" t="s">
        <v>94</v>
      </c>
      <c r="E53" s="49"/>
      <c r="F53" s="13">
        <f>IF(E53&lt;&gt;0,VLOOKUP(B53,conteggi!$B$74:$D$96,3),0)</f>
        <v>0</v>
      </c>
      <c r="H53" s="100"/>
    </row>
    <row r="54" spans="1:8" ht="20.25" customHeight="1" thickBot="1">
      <c r="A54" s="50" t="s">
        <v>3</v>
      </c>
      <c r="B54" s="51" t="s">
        <v>142</v>
      </c>
      <c r="C54" s="51" t="s">
        <v>66</v>
      </c>
      <c r="D54" s="52" t="s">
        <v>95</v>
      </c>
      <c r="E54" s="53"/>
      <c r="F54" s="13">
        <f>IF(E54&lt;&gt;0,VLOOKUP(B54,conteggi!$B$74:$D$96,3),0)</f>
        <v>0</v>
      </c>
      <c r="H54" s="100"/>
    </row>
    <row r="55" spans="1:8" ht="20.25" customHeight="1" thickBot="1">
      <c r="A55" s="96"/>
      <c r="B55" s="10" t="s">
        <v>16</v>
      </c>
      <c r="C55" s="10"/>
      <c r="D55" s="11"/>
      <c r="E55" s="12"/>
      <c r="H55" s="99"/>
    </row>
    <row r="56" spans="1:8" ht="20.25" customHeight="1" thickBot="1">
      <c r="A56" s="16" t="s">
        <v>0</v>
      </c>
      <c r="B56" s="17" t="s">
        <v>82</v>
      </c>
      <c r="C56" s="17" t="s">
        <v>82</v>
      </c>
      <c r="D56" s="18"/>
      <c r="E56" s="19"/>
      <c r="F56" s="20">
        <f>IF(E56&lt;&gt;0,VLOOKUP(B56,conteggi!$B$2:$D$13,3),0)</f>
        <v>0</v>
      </c>
      <c r="G56" s="97" t="s">
        <v>51</v>
      </c>
      <c r="H56" s="101"/>
    </row>
    <row r="57" spans="1:8" ht="20.25" customHeight="1" thickBot="1">
      <c r="A57" s="21" t="s">
        <v>1</v>
      </c>
      <c r="B57" s="22" t="s">
        <v>143</v>
      </c>
      <c r="C57" s="22" t="s">
        <v>72</v>
      </c>
      <c r="D57" s="23"/>
      <c r="E57" s="24"/>
      <c r="F57" s="25">
        <f>IF(E57&lt;&gt;0,VLOOKUP(B57,conteggi!$B$14:$D$37,3),0)</f>
        <v>0</v>
      </c>
      <c r="G57" s="98"/>
      <c r="H57" s="101"/>
    </row>
    <row r="58" spans="1:8" ht="20.25" customHeight="1">
      <c r="A58" s="26" t="s">
        <v>1</v>
      </c>
      <c r="B58" s="27" t="s">
        <v>144</v>
      </c>
      <c r="C58" s="27" t="s">
        <v>112</v>
      </c>
      <c r="D58" s="28"/>
      <c r="E58" s="29"/>
      <c r="F58" s="25">
        <f>IF(E58&lt;&gt;0,VLOOKUP(B58,conteggi!$B$14:$D$37,3),0)</f>
        <v>0</v>
      </c>
      <c r="G58" s="30">
        <f>SUM(E56:E72)+G59</f>
        <v>0</v>
      </c>
      <c r="H58" s="101"/>
    </row>
    <row r="59" spans="1:8" ht="20.25" customHeight="1">
      <c r="A59" s="21" t="s">
        <v>1</v>
      </c>
      <c r="B59" s="22" t="s">
        <v>145</v>
      </c>
      <c r="C59" s="22" t="s">
        <v>60</v>
      </c>
      <c r="D59" s="23"/>
      <c r="E59" s="24"/>
      <c r="F59" s="25">
        <f>IF(E59&lt;&gt;0,VLOOKUP(B59,conteggi!$B$14:$D$37,3),0)</f>
        <v>0</v>
      </c>
      <c r="G59" s="31">
        <f>IF(SUM(F56:F72)=3,10,IF(SUM(F56:F72)=4,15,IF(SUM(F56:F72)=5,20,IF(SUM(F56:F72)=6,25,IF(SUM(F56:F72)=7,30,IF(SUM(F56:F72)=8,35,IF(SUM(F56:F72)=9,40,0)))))))</f>
        <v>0</v>
      </c>
      <c r="H59" s="101"/>
    </row>
    <row r="60" spans="1:8" ht="20.25" customHeight="1">
      <c r="A60" s="26" t="s">
        <v>1</v>
      </c>
      <c r="B60" s="27" t="s">
        <v>109</v>
      </c>
      <c r="C60" s="27" t="s">
        <v>68</v>
      </c>
      <c r="D60" s="28"/>
      <c r="E60" s="29"/>
      <c r="F60" s="25">
        <f>IF(E60&lt;&gt;0,VLOOKUP(B60,conteggi!$B$14:$D$37,3),0)</f>
        <v>0</v>
      </c>
      <c r="G60" s="32"/>
      <c r="H60" s="101"/>
    </row>
    <row r="61" spans="1:8" ht="20.25" customHeight="1" thickBot="1">
      <c r="A61" s="103" t="s">
        <v>1</v>
      </c>
      <c r="B61" s="104" t="s">
        <v>115</v>
      </c>
      <c r="C61" s="104" t="s">
        <v>71</v>
      </c>
      <c r="D61" s="105"/>
      <c r="E61" s="106"/>
      <c r="F61" s="25">
        <f>IF(E61&lt;&gt;0,VLOOKUP(B61,conteggi!$B$14:$D$37,3),0)</f>
        <v>0</v>
      </c>
      <c r="H61" s="101"/>
    </row>
    <row r="62" spans="1:8" ht="20.25" customHeight="1">
      <c r="A62" s="40" t="s">
        <v>2</v>
      </c>
      <c r="B62" s="41" t="s">
        <v>146</v>
      </c>
      <c r="C62" s="41" t="s">
        <v>82</v>
      </c>
      <c r="D62" s="42"/>
      <c r="E62" s="43"/>
      <c r="F62" s="35">
        <f>IF(E62&lt;&gt;0,VLOOKUP(B62,conteggi!$B$38:$D$73,3),0)</f>
        <v>0</v>
      </c>
      <c r="H62" s="101"/>
    </row>
    <row r="63" spans="1:8" ht="20.25" customHeight="1">
      <c r="A63" s="36" t="s">
        <v>2</v>
      </c>
      <c r="B63" s="37" t="s">
        <v>139</v>
      </c>
      <c r="C63" s="37" t="s">
        <v>117</v>
      </c>
      <c r="D63" s="38"/>
      <c r="E63" s="39"/>
      <c r="F63" s="35">
        <f>IF(E63&lt;&gt;0,VLOOKUP(B63,conteggi!$B$38:$D$73,3),0)</f>
        <v>0</v>
      </c>
      <c r="H63" s="101"/>
    </row>
    <row r="64" spans="1:8" ht="20.25" customHeight="1">
      <c r="A64" s="40" t="s">
        <v>2</v>
      </c>
      <c r="B64" s="41" t="s">
        <v>147</v>
      </c>
      <c r="C64" s="41" t="s">
        <v>68</v>
      </c>
      <c r="D64" s="42"/>
      <c r="E64" s="43"/>
      <c r="F64" s="35">
        <f>IF(E64&lt;&gt;0,VLOOKUP(B64,conteggi!$B$38:$D$73,3),0)</f>
        <v>0</v>
      </c>
      <c r="H64" s="101"/>
    </row>
    <row r="65" spans="1:8" ht="20.25" customHeight="1">
      <c r="A65" s="36" t="s">
        <v>2</v>
      </c>
      <c r="B65" s="37" t="s">
        <v>148</v>
      </c>
      <c r="C65" s="37" t="s">
        <v>80</v>
      </c>
      <c r="D65" s="38"/>
      <c r="E65" s="39"/>
      <c r="F65" s="35">
        <f>IF(E65&lt;&gt;0,VLOOKUP(B65,conteggi!$B$38:$D$73,3),0)</f>
        <v>0</v>
      </c>
      <c r="H65" s="100"/>
    </row>
    <row r="66" spans="1:8" ht="20.25" customHeight="1">
      <c r="A66" s="40" t="s">
        <v>2</v>
      </c>
      <c r="B66" s="41" t="s">
        <v>121</v>
      </c>
      <c r="C66" s="41" t="s">
        <v>117</v>
      </c>
      <c r="D66" s="42"/>
      <c r="E66" s="43"/>
      <c r="F66" s="35">
        <f>IF(E66&lt;&gt;0,VLOOKUP(B66,conteggi!$B$38:$D$73,3),0)</f>
        <v>0</v>
      </c>
      <c r="H66" s="100"/>
    </row>
    <row r="67" spans="1:8" ht="20.25" customHeight="1" thickBot="1">
      <c r="A67" s="107" t="s">
        <v>2</v>
      </c>
      <c r="B67" s="108" t="s">
        <v>120</v>
      </c>
      <c r="C67" s="108" t="s">
        <v>60</v>
      </c>
      <c r="D67" s="109"/>
      <c r="E67" s="110"/>
      <c r="F67" s="35">
        <f>IF(E67&lt;&gt;0,VLOOKUP(B67,conteggi!$B$38:$D$73,3),0)</f>
        <v>0</v>
      </c>
      <c r="H67" s="100"/>
    </row>
    <row r="68" spans="1:8" ht="20.25" customHeight="1">
      <c r="A68" s="50" t="s">
        <v>3</v>
      </c>
      <c r="B68" s="51" t="s">
        <v>127</v>
      </c>
      <c r="C68" s="51" t="s">
        <v>63</v>
      </c>
      <c r="D68" s="52"/>
      <c r="E68" s="53"/>
      <c r="F68" s="13">
        <f>IF(E68&lt;&gt;0,VLOOKUP(B68,conteggi!$B$74:$D$96,3),0)</f>
        <v>0</v>
      </c>
      <c r="H68" s="100"/>
    </row>
    <row r="69" spans="1:8" ht="20.25" customHeight="1">
      <c r="A69" s="46" t="s">
        <v>3</v>
      </c>
      <c r="B69" s="47" t="s">
        <v>149</v>
      </c>
      <c r="C69" s="47" t="s">
        <v>68</v>
      </c>
      <c r="D69" s="48"/>
      <c r="E69" s="49"/>
      <c r="F69" s="13">
        <f>IF(E69&lt;&gt;0,VLOOKUP(B69,conteggi!$B$74:$D$96,3),0)</f>
        <v>0</v>
      </c>
      <c r="G69" s="45"/>
      <c r="H69" s="100"/>
    </row>
    <row r="70" spans="1:8" ht="20.25" customHeight="1">
      <c r="A70" s="50" t="s">
        <v>3</v>
      </c>
      <c r="B70" s="51" t="s">
        <v>150</v>
      </c>
      <c r="C70" s="51" t="s">
        <v>69</v>
      </c>
      <c r="D70" s="52"/>
      <c r="E70" s="53"/>
      <c r="F70" s="13">
        <f>IF(E70&lt;&gt;0,VLOOKUP(B70,conteggi!$B$74:$D$96,3),0)</f>
        <v>0</v>
      </c>
      <c r="H70" s="100"/>
    </row>
    <row r="71" spans="1:8" ht="20.25" customHeight="1">
      <c r="A71" s="46" t="s">
        <v>3</v>
      </c>
      <c r="B71" s="47" t="s">
        <v>128</v>
      </c>
      <c r="C71" s="47" t="s">
        <v>80</v>
      </c>
      <c r="D71" s="48"/>
      <c r="E71" s="49"/>
      <c r="F71" s="13">
        <f>IF(E71&lt;&gt;0,VLOOKUP(B71,conteggi!$B$74:$D$96,3),0)</f>
        <v>0</v>
      </c>
      <c r="H71" s="100"/>
    </row>
    <row r="72" spans="1:8" ht="20.25" customHeight="1" thickBot="1">
      <c r="A72" s="50" t="s">
        <v>3</v>
      </c>
      <c r="B72" s="51" t="s">
        <v>129</v>
      </c>
      <c r="C72" s="51" t="s">
        <v>67</v>
      </c>
      <c r="D72" s="52"/>
      <c r="E72" s="53"/>
      <c r="F72" s="13">
        <f>IF(E72&lt;&gt;0,VLOOKUP(B72,conteggi!$B$74:$D$96,3),0)</f>
        <v>0</v>
      </c>
      <c r="H72" s="100"/>
    </row>
    <row r="73" spans="1:8" ht="20.25" customHeight="1" thickBot="1">
      <c r="A73" s="96"/>
      <c r="B73" s="10" t="s">
        <v>16</v>
      </c>
      <c r="C73" s="10"/>
      <c r="D73" s="11"/>
      <c r="E73" s="12"/>
      <c r="H73" s="100"/>
    </row>
    <row r="74" spans="1:8" ht="20.25" customHeight="1" thickBot="1">
      <c r="A74" s="16" t="s">
        <v>0</v>
      </c>
      <c r="B74" s="17" t="s">
        <v>71</v>
      </c>
      <c r="C74" s="17" t="s">
        <v>71</v>
      </c>
      <c r="D74" s="18" t="s">
        <v>93</v>
      </c>
      <c r="E74" s="19">
        <v>6</v>
      </c>
      <c r="F74" s="20">
        <f>IF(E74&lt;&gt;0,VLOOKUP(B74,conteggi!$B$2:$D$13,3),0)</f>
        <v>0</v>
      </c>
      <c r="G74" s="97" t="s">
        <v>200</v>
      </c>
      <c r="H74" s="100"/>
    </row>
    <row r="75" spans="1:8" ht="20.25" customHeight="1" thickBot="1">
      <c r="A75" s="21" t="s">
        <v>1</v>
      </c>
      <c r="B75" s="22" t="s">
        <v>119</v>
      </c>
      <c r="C75" s="22" t="s">
        <v>69</v>
      </c>
      <c r="D75" s="23" t="s">
        <v>94</v>
      </c>
      <c r="E75" s="24"/>
      <c r="F75" s="25">
        <f>IF(E75&lt;&gt;0,VLOOKUP(B75,conteggi!$B$14:$D$37,3),0)</f>
        <v>0</v>
      </c>
      <c r="G75" s="98"/>
      <c r="H75" s="100"/>
    </row>
    <row r="76" spans="1:8" ht="20.25" customHeight="1">
      <c r="A76" s="26" t="s">
        <v>1</v>
      </c>
      <c r="B76" s="27" t="s">
        <v>118</v>
      </c>
      <c r="C76" s="27" t="s">
        <v>117</v>
      </c>
      <c r="D76" s="28" t="s">
        <v>93</v>
      </c>
      <c r="E76" s="29">
        <v>6</v>
      </c>
      <c r="F76" s="25">
        <f>IF(E76&lt;&gt;0,VLOOKUP(B76,conteggi!$B$14:$D$37,3),0)</f>
        <v>0</v>
      </c>
      <c r="G76" s="30">
        <f>SUM(E74:E90)+G77</f>
        <v>79.5</v>
      </c>
      <c r="H76" s="100"/>
    </row>
    <row r="77" spans="1:8" ht="20.25" customHeight="1">
      <c r="A77" s="21" t="s">
        <v>1</v>
      </c>
      <c r="B77" s="22" t="s">
        <v>115</v>
      </c>
      <c r="C77" s="22" t="s">
        <v>71</v>
      </c>
      <c r="D77" s="23" t="s">
        <v>93</v>
      </c>
      <c r="E77" s="24">
        <v>6.5</v>
      </c>
      <c r="F77" s="25">
        <f>IF(E77&lt;&gt;0,VLOOKUP(B77,conteggi!$B$14:$D$37,3),0)</f>
        <v>0</v>
      </c>
      <c r="G77" s="31">
        <f>IF(SUM(F74:F90)=3,10,IF(SUM(F74:F90)=4,15,IF(SUM(F74:F90)=5,20,IF(SUM(F74:F90)=6,25,IF(SUM(F74:F90)=7,30,IF(SUM(F74:F90)=8,35,IF(SUM(F74:F90)=9,40,0)))))))</f>
        <v>0</v>
      </c>
      <c r="H77" s="100"/>
    </row>
    <row r="78" spans="1:8" ht="20.25" customHeight="1">
      <c r="A78" s="26" t="s">
        <v>1</v>
      </c>
      <c r="B78" s="27" t="s">
        <v>78</v>
      </c>
      <c r="C78" s="27" t="s">
        <v>60</v>
      </c>
      <c r="D78" s="28" t="s">
        <v>93</v>
      </c>
      <c r="E78" s="29">
        <v>4.5</v>
      </c>
      <c r="F78" s="25">
        <f>IF(E78&lt;&gt;0,VLOOKUP(B78,conteggi!$B$14:$D$37,3),0)</f>
        <v>0</v>
      </c>
      <c r="G78" s="32"/>
      <c r="H78" s="100"/>
    </row>
    <row r="79" spans="1:8" ht="20.25" customHeight="1" thickBot="1">
      <c r="A79" s="103" t="s">
        <v>1</v>
      </c>
      <c r="B79" s="104" t="s">
        <v>151</v>
      </c>
      <c r="C79" s="104" t="s">
        <v>62</v>
      </c>
      <c r="D79" s="105" t="s">
        <v>95</v>
      </c>
      <c r="E79" s="106"/>
      <c r="F79" s="25">
        <f>IF(E79&lt;&gt;0,VLOOKUP(B79,conteggi!$B$14:$D$37,3),0)</f>
        <v>0</v>
      </c>
      <c r="H79" s="100"/>
    </row>
    <row r="80" spans="1:10" ht="20.25" customHeight="1">
      <c r="A80" s="40" t="s">
        <v>2</v>
      </c>
      <c r="B80" s="41" t="s">
        <v>89</v>
      </c>
      <c r="C80" s="41" t="s">
        <v>72</v>
      </c>
      <c r="D80" s="42" t="s">
        <v>93</v>
      </c>
      <c r="E80" s="43">
        <v>4</v>
      </c>
      <c r="F80" s="35">
        <f>IF(E80&lt;&gt;0,VLOOKUP(B80,conteggi!$B$38:$D$73,3),0)</f>
        <v>0</v>
      </c>
      <c r="H80" s="100"/>
      <c r="I80" s="14"/>
      <c r="J80" s="14"/>
    </row>
    <row r="81" spans="1:8" ht="20.25" customHeight="1">
      <c r="A81" s="36" t="s">
        <v>2</v>
      </c>
      <c r="B81" s="37" t="s">
        <v>139</v>
      </c>
      <c r="C81" s="37" t="s">
        <v>117</v>
      </c>
      <c r="D81" s="38" t="s">
        <v>93</v>
      </c>
      <c r="E81" s="39">
        <v>12.5</v>
      </c>
      <c r="F81" s="35">
        <f>IF(E81&lt;&gt;0,VLOOKUP(B81,conteggi!$B$38:$D$73,3),0)</f>
        <v>0</v>
      </c>
      <c r="H81" s="100"/>
    </row>
    <row r="82" spans="1:10" ht="20.25" customHeight="1">
      <c r="A82" s="40" t="s">
        <v>2</v>
      </c>
      <c r="B82" s="41" t="s">
        <v>121</v>
      </c>
      <c r="C82" s="41" t="s">
        <v>117</v>
      </c>
      <c r="D82" s="42" t="s">
        <v>93</v>
      </c>
      <c r="E82" s="43">
        <v>6.5</v>
      </c>
      <c r="F82" s="35">
        <f>IF(E82&lt;&gt;0,VLOOKUP(B82,conteggi!$B$38:$D$73,3),0)</f>
        <v>0</v>
      </c>
      <c r="H82" s="100"/>
      <c r="I82" s="14"/>
      <c r="J82" s="14"/>
    </row>
    <row r="83" spans="1:8" ht="20.25" customHeight="1">
      <c r="A83" s="36" t="s">
        <v>2</v>
      </c>
      <c r="B83" s="37" t="s">
        <v>152</v>
      </c>
      <c r="C83" s="37" t="s">
        <v>68</v>
      </c>
      <c r="D83" s="38" t="s">
        <v>94</v>
      </c>
      <c r="E83" s="39"/>
      <c r="F83" s="35">
        <f>IF(E83&lt;&gt;0,VLOOKUP(B83,conteggi!$B$38:$D$73,3),0)</f>
        <v>0</v>
      </c>
      <c r="H83" s="100"/>
    </row>
    <row r="84" spans="1:8" ht="20.25" customHeight="1">
      <c r="A84" s="40" t="s">
        <v>2</v>
      </c>
      <c r="B84" s="41" t="s">
        <v>120</v>
      </c>
      <c r="C84" s="41" t="s">
        <v>60</v>
      </c>
      <c r="D84" s="42" t="s">
        <v>95</v>
      </c>
      <c r="E84" s="43"/>
      <c r="F84" s="35">
        <f>IF(E84&lt;&gt;0,VLOOKUP(B84,conteggi!$B$38:$D$73,3),0)</f>
        <v>0</v>
      </c>
      <c r="H84" s="101"/>
    </row>
    <row r="85" spans="1:8" ht="20.25" customHeight="1" thickBot="1">
      <c r="A85" s="107" t="s">
        <v>2</v>
      </c>
      <c r="B85" s="108" t="s">
        <v>153</v>
      </c>
      <c r="C85" s="108" t="s">
        <v>60</v>
      </c>
      <c r="D85" s="109" t="s">
        <v>93</v>
      </c>
      <c r="E85" s="110">
        <v>5.5</v>
      </c>
      <c r="F85" s="35">
        <f>IF(E85&lt;&gt;0,VLOOKUP(B85,conteggi!$B$38:$D$73,3),0)</f>
        <v>0</v>
      </c>
      <c r="H85" s="101"/>
    </row>
    <row r="86" spans="1:10" s="14" customFormat="1" ht="20.25" customHeight="1">
      <c r="A86" s="50" t="s">
        <v>3</v>
      </c>
      <c r="B86" s="51" t="s">
        <v>154</v>
      </c>
      <c r="C86" s="51" t="s">
        <v>80</v>
      </c>
      <c r="D86" s="52" t="s">
        <v>93</v>
      </c>
      <c r="E86" s="53">
        <v>9.5</v>
      </c>
      <c r="F86" s="13">
        <f>IF(E86&lt;&gt;0,VLOOKUP(B86,conteggi!$B$74:$D$96,3),0)</f>
        <v>0</v>
      </c>
      <c r="H86" s="101"/>
      <c r="I86" s="15"/>
      <c r="J86" s="15"/>
    </row>
    <row r="87" spans="1:8" ht="20.25" customHeight="1">
      <c r="A87" s="46" t="s">
        <v>3</v>
      </c>
      <c r="B87" s="47" t="s">
        <v>75</v>
      </c>
      <c r="C87" s="47" t="s">
        <v>65</v>
      </c>
      <c r="D87" s="48" t="s">
        <v>93</v>
      </c>
      <c r="E87" s="49">
        <v>8.5</v>
      </c>
      <c r="F87" s="13">
        <f>IF(E87&lt;&gt;0,VLOOKUP(B87,conteggi!$B$74:$D$96,3),0)</f>
        <v>0</v>
      </c>
      <c r="G87" s="45"/>
      <c r="H87" s="101"/>
    </row>
    <row r="88" spans="1:10" s="14" customFormat="1" ht="20.25" customHeight="1">
      <c r="A88" s="50" t="s">
        <v>3</v>
      </c>
      <c r="B88" s="51" t="s">
        <v>126</v>
      </c>
      <c r="C88" s="51" t="s">
        <v>64</v>
      </c>
      <c r="D88" s="52" t="s">
        <v>93</v>
      </c>
      <c r="E88" s="53">
        <v>10</v>
      </c>
      <c r="F88" s="13">
        <f>IF(E88&lt;&gt;0,VLOOKUP(B88,conteggi!$B$74:$D$96,3),0)</f>
        <v>0</v>
      </c>
      <c r="H88" s="101"/>
      <c r="I88" s="15"/>
      <c r="J88" s="15"/>
    </row>
    <row r="89" spans="1:8" ht="20.25" customHeight="1">
      <c r="A89" s="46" t="s">
        <v>3</v>
      </c>
      <c r="B89" s="47" t="s">
        <v>128</v>
      </c>
      <c r="C89" s="47" t="s">
        <v>80</v>
      </c>
      <c r="D89" s="48" t="s">
        <v>94</v>
      </c>
      <c r="E89" s="49"/>
      <c r="F89" s="13">
        <f>IF(E89&lt;&gt;0,VLOOKUP(B89,conteggi!$B$74:$D$96,3),0)</f>
        <v>0</v>
      </c>
      <c r="H89" s="100"/>
    </row>
    <row r="90" spans="1:8" ht="20.25" customHeight="1" thickBot="1">
      <c r="A90" s="50" t="s">
        <v>3</v>
      </c>
      <c r="B90" s="51" t="s">
        <v>142</v>
      </c>
      <c r="C90" s="51" t="s">
        <v>66</v>
      </c>
      <c r="D90" s="52" t="s">
        <v>95</v>
      </c>
      <c r="E90" s="53"/>
      <c r="F90" s="13">
        <f>IF(E90&lt;&gt;0,VLOOKUP(B90,conteggi!$B$74:$D$96,3),0)</f>
        <v>0</v>
      </c>
      <c r="H90" s="100"/>
    </row>
    <row r="91" spans="1:8" ht="20.25" customHeight="1" thickBot="1">
      <c r="A91" s="96"/>
      <c r="B91" s="10" t="s">
        <v>16</v>
      </c>
      <c r="C91" s="10"/>
      <c r="D91" s="11"/>
      <c r="E91" s="12"/>
      <c r="H91" s="100"/>
    </row>
    <row r="92" spans="1:8" ht="20.25" customHeight="1" thickBot="1">
      <c r="A92" s="16" t="s">
        <v>0</v>
      </c>
      <c r="B92" s="17" t="s">
        <v>65</v>
      </c>
      <c r="C92" s="17" t="s">
        <v>65</v>
      </c>
      <c r="D92" s="18" t="s">
        <v>93</v>
      </c>
      <c r="E92" s="19">
        <v>4</v>
      </c>
      <c r="F92" s="20">
        <f>IF(E92&lt;&gt;0,VLOOKUP(B92,conteggi!$B$2:$D$13,3),0)</f>
        <v>0</v>
      </c>
      <c r="G92" s="97" t="s">
        <v>188</v>
      </c>
      <c r="H92" s="100"/>
    </row>
    <row r="93" spans="1:8" ht="20.25" customHeight="1" thickBot="1">
      <c r="A93" s="21" t="s">
        <v>1</v>
      </c>
      <c r="B93" s="22" t="s">
        <v>130</v>
      </c>
      <c r="C93" s="22" t="s">
        <v>112</v>
      </c>
      <c r="D93" s="23" t="s">
        <v>94</v>
      </c>
      <c r="E93" s="24"/>
      <c r="F93" s="25">
        <f>IF(E93&lt;&gt;0,VLOOKUP(B93,conteggi!$B$14:$D$37,3),0)</f>
        <v>0</v>
      </c>
      <c r="G93" s="98"/>
      <c r="H93" s="100"/>
    </row>
    <row r="94" spans="1:8" ht="20.25" customHeight="1">
      <c r="A94" s="26" t="s">
        <v>1</v>
      </c>
      <c r="B94" s="27" t="s">
        <v>155</v>
      </c>
      <c r="C94" s="27" t="s">
        <v>80</v>
      </c>
      <c r="D94" s="28" t="s">
        <v>93</v>
      </c>
      <c r="E94" s="29">
        <v>6.5</v>
      </c>
      <c r="F94" s="25">
        <f>IF(E94&lt;&gt;0,VLOOKUP(B94,conteggi!$B$14:$D$37,3),0)</f>
        <v>0</v>
      </c>
      <c r="G94" s="30">
        <f>SUM(E92:E108)+G95</f>
        <v>64.5</v>
      </c>
      <c r="H94" s="100"/>
    </row>
    <row r="95" spans="1:8" ht="20.25" customHeight="1">
      <c r="A95" s="21" t="s">
        <v>1</v>
      </c>
      <c r="B95" s="22" t="s">
        <v>156</v>
      </c>
      <c r="C95" s="22" t="s">
        <v>67</v>
      </c>
      <c r="D95" s="23" t="s">
        <v>93</v>
      </c>
      <c r="E95" s="24">
        <v>5</v>
      </c>
      <c r="F95" s="25">
        <f>IF(E95&lt;&gt;0,VLOOKUP(B95,conteggi!$B$14:$D$37,3),0)</f>
        <v>0</v>
      </c>
      <c r="G95" s="31">
        <f>IF(SUM(F92:F108)=3,10,IF(SUM(F92:F108)=4,15,IF(SUM(F92:F108)=5,20,IF(SUM(F92:F108)=6,25,IF(SUM(F92:F108)=7,30,IF(SUM(F92:F108)=8,35,IF(SUM(F92:F108)=9,40,0)))))))</f>
        <v>0</v>
      </c>
      <c r="H95" s="100"/>
    </row>
    <row r="96" spans="1:8" ht="20.25" customHeight="1">
      <c r="A96" s="26" t="s">
        <v>1</v>
      </c>
      <c r="B96" s="27" t="s">
        <v>118</v>
      </c>
      <c r="C96" s="27" t="s">
        <v>117</v>
      </c>
      <c r="D96" s="28" t="s">
        <v>93</v>
      </c>
      <c r="E96" s="29">
        <v>6</v>
      </c>
      <c r="F96" s="25">
        <f>IF(E96&lt;&gt;0,VLOOKUP(B96,conteggi!$B$14:$D$37,3),0)</f>
        <v>0</v>
      </c>
      <c r="G96" s="32"/>
      <c r="H96" s="100"/>
    </row>
    <row r="97" spans="1:8" ht="20.25" customHeight="1" thickBot="1">
      <c r="A97" s="103" t="s">
        <v>1</v>
      </c>
      <c r="B97" s="104" t="s">
        <v>92</v>
      </c>
      <c r="C97" s="104" t="s">
        <v>62</v>
      </c>
      <c r="D97" s="105" t="s">
        <v>95</v>
      </c>
      <c r="E97" s="106"/>
      <c r="F97" s="25">
        <f>IF(E97&lt;&gt;0,VLOOKUP(B97,conteggi!$B$14:$D$37,3),0)</f>
        <v>0</v>
      </c>
      <c r="H97" s="100"/>
    </row>
    <row r="98" spans="1:8" ht="20.25" customHeight="1">
      <c r="A98" s="40" t="s">
        <v>2</v>
      </c>
      <c r="B98" s="41" t="s">
        <v>157</v>
      </c>
      <c r="C98" s="41" t="s">
        <v>57</v>
      </c>
      <c r="D98" s="42" t="s">
        <v>93</v>
      </c>
      <c r="E98" s="43">
        <v>5</v>
      </c>
      <c r="F98" s="35">
        <f>IF(E98&lt;&gt;0,VLOOKUP(B98,conteggi!$B$38:$D$73,3),0)</f>
        <v>0</v>
      </c>
      <c r="H98" s="100"/>
    </row>
    <row r="99" spans="1:8" ht="20.25" customHeight="1">
      <c r="A99" s="36" t="s">
        <v>2</v>
      </c>
      <c r="B99" s="37" t="s">
        <v>158</v>
      </c>
      <c r="C99" s="37" t="s">
        <v>63</v>
      </c>
      <c r="D99" s="38" t="s">
        <v>93</v>
      </c>
      <c r="E99" s="39">
        <v>6</v>
      </c>
      <c r="F99" s="35">
        <f>IF(E99&lt;&gt;0,VLOOKUP(B99,conteggi!$B$38:$D$73,3),0)</f>
        <v>0</v>
      </c>
      <c r="H99" s="100"/>
    </row>
    <row r="100" spans="1:8" ht="20.25" customHeight="1">
      <c r="A100" s="40" t="s">
        <v>2</v>
      </c>
      <c r="B100" s="41" t="s">
        <v>159</v>
      </c>
      <c r="C100" s="41" t="s">
        <v>114</v>
      </c>
      <c r="D100" s="42" t="s">
        <v>93</v>
      </c>
      <c r="E100" s="43"/>
      <c r="F100" s="35">
        <f>IF(E100&lt;&gt;0,VLOOKUP(B100,conteggi!$B$38:$D$73,3),0)</f>
        <v>0</v>
      </c>
      <c r="H100" s="100"/>
    </row>
    <row r="101" spans="1:8" ht="20.25" customHeight="1">
      <c r="A101" s="36" t="s">
        <v>2</v>
      </c>
      <c r="B101" s="37" t="s">
        <v>160</v>
      </c>
      <c r="C101" s="37" t="s">
        <v>57</v>
      </c>
      <c r="D101" s="38" t="s">
        <v>93</v>
      </c>
      <c r="E101" s="39">
        <v>7.5</v>
      </c>
      <c r="F101" s="35">
        <f>IF(E101&lt;&gt;0,VLOOKUP(B101,conteggi!$B$38:$D$73,3),0)</f>
        <v>0</v>
      </c>
      <c r="H101" s="100"/>
    </row>
    <row r="102" spans="1:8" ht="20.25" customHeight="1">
      <c r="A102" s="40" t="s">
        <v>2</v>
      </c>
      <c r="B102" s="41" t="s">
        <v>161</v>
      </c>
      <c r="C102" s="41" t="s">
        <v>80</v>
      </c>
      <c r="D102" s="42" t="s">
        <v>94</v>
      </c>
      <c r="E102" s="43"/>
      <c r="F102" s="35">
        <f>IF(E102&lt;&gt;0,VLOOKUP(B102,conteggi!$B$38:$D$73,3),0)</f>
        <v>0</v>
      </c>
      <c r="H102" s="100"/>
    </row>
    <row r="103" spans="1:8" ht="20.25" customHeight="1" thickBot="1">
      <c r="A103" s="107" t="s">
        <v>2</v>
      </c>
      <c r="B103" s="108" t="s">
        <v>162</v>
      </c>
      <c r="C103" s="108" t="s">
        <v>69</v>
      </c>
      <c r="D103" s="109" t="s">
        <v>95</v>
      </c>
      <c r="E103" s="110"/>
      <c r="F103" s="35">
        <f>IF(E103&lt;&gt;0,VLOOKUP(B103,conteggi!$B$38:$D$73,3),0)</f>
        <v>0</v>
      </c>
      <c r="H103" s="100"/>
    </row>
    <row r="104" spans="1:8" ht="20.25" customHeight="1">
      <c r="A104" s="50" t="s">
        <v>3</v>
      </c>
      <c r="B104" s="51" t="s">
        <v>75</v>
      </c>
      <c r="C104" s="51" t="s">
        <v>65</v>
      </c>
      <c r="D104" s="52" t="s">
        <v>93</v>
      </c>
      <c r="E104" s="53">
        <v>8.5</v>
      </c>
      <c r="F104" s="13">
        <f>IF(E104&lt;&gt;0,VLOOKUP(B104,conteggi!$B$74:$D$96,3),0)</f>
        <v>0</v>
      </c>
      <c r="H104" s="100"/>
    </row>
    <row r="105" spans="1:8" ht="20.25" customHeight="1">
      <c r="A105" s="46" t="s">
        <v>3</v>
      </c>
      <c r="B105" s="47" t="s">
        <v>163</v>
      </c>
      <c r="C105" s="47" t="s">
        <v>114</v>
      </c>
      <c r="D105" s="48" t="s">
        <v>93</v>
      </c>
      <c r="E105" s="49">
        <v>6</v>
      </c>
      <c r="F105" s="13">
        <f>IF(E105&lt;&gt;0,VLOOKUP(B105,conteggi!$B$74:$D$96,3),0)</f>
        <v>0</v>
      </c>
      <c r="G105" s="45"/>
      <c r="H105" s="100"/>
    </row>
    <row r="106" spans="1:8" ht="20.25" customHeight="1">
      <c r="A106" s="50" t="s">
        <v>3</v>
      </c>
      <c r="B106" s="51" t="s">
        <v>150</v>
      </c>
      <c r="C106" s="51" t="s">
        <v>69</v>
      </c>
      <c r="D106" s="52" t="s">
        <v>93</v>
      </c>
      <c r="E106" s="53">
        <v>10</v>
      </c>
      <c r="F106" s="13">
        <f>IF(E106&lt;&gt;0,VLOOKUP(B106,conteggi!$B$74:$D$96,3),0)</f>
        <v>0</v>
      </c>
      <c r="H106" s="101"/>
    </row>
    <row r="107" spans="1:8" ht="20.25" customHeight="1">
      <c r="A107" s="46" t="s">
        <v>3</v>
      </c>
      <c r="B107" s="47" t="s">
        <v>128</v>
      </c>
      <c r="C107" s="47" t="s">
        <v>80</v>
      </c>
      <c r="D107" s="48" t="s">
        <v>94</v>
      </c>
      <c r="E107" s="49"/>
      <c r="F107" s="13">
        <f>IF(E107&lt;&gt;0,VLOOKUP(B107,conteggi!$B$74:$D$96,3),0)</f>
        <v>0</v>
      </c>
      <c r="H107" s="101"/>
    </row>
    <row r="108" spans="1:8" ht="20.25" customHeight="1" thickBot="1">
      <c r="A108" s="50" t="s">
        <v>3</v>
      </c>
      <c r="B108" s="51" t="s">
        <v>129</v>
      </c>
      <c r="C108" s="51" t="s">
        <v>67</v>
      </c>
      <c r="D108" s="52" t="s">
        <v>95</v>
      </c>
      <c r="E108" s="53"/>
      <c r="F108" s="13">
        <f>IF(E108&lt;&gt;0,VLOOKUP(B108,conteggi!$B$74:$D$96,3),0)</f>
        <v>0</v>
      </c>
      <c r="H108" s="101"/>
    </row>
    <row r="109" spans="1:8" ht="20.25" customHeight="1" thickBot="1">
      <c r="A109" s="96"/>
      <c r="B109" s="10" t="s">
        <v>16</v>
      </c>
      <c r="C109" s="10"/>
      <c r="D109" s="11"/>
      <c r="E109" s="12"/>
      <c r="H109" s="100"/>
    </row>
    <row r="110" spans="1:8" ht="20.25" customHeight="1" thickBot="1">
      <c r="A110" s="16" t="s">
        <v>0</v>
      </c>
      <c r="B110" s="17" t="s">
        <v>62</v>
      </c>
      <c r="C110" s="17" t="s">
        <v>62</v>
      </c>
      <c r="D110" s="18" t="s">
        <v>93</v>
      </c>
      <c r="E110" s="19">
        <v>4</v>
      </c>
      <c r="F110" s="20">
        <f>IF(E110&lt;&gt;0,VLOOKUP(B110,conteggi!$B$2:$D$13,3),0)</f>
        <v>0</v>
      </c>
      <c r="G110" s="97" t="s">
        <v>55</v>
      </c>
      <c r="H110" s="100"/>
    </row>
    <row r="111" spans="1:8" ht="20.25" customHeight="1" thickBot="1">
      <c r="A111" s="21" t="s">
        <v>1</v>
      </c>
      <c r="B111" s="22" t="s">
        <v>115</v>
      </c>
      <c r="C111" s="22" t="s">
        <v>71</v>
      </c>
      <c r="D111" s="23" t="s">
        <v>93</v>
      </c>
      <c r="E111" s="24">
        <v>6.5</v>
      </c>
      <c r="F111" s="25">
        <f>IF(E111&lt;&gt;0,VLOOKUP(B111,conteggi!$B$14:$D$37,3),0)</f>
        <v>0</v>
      </c>
      <c r="G111" s="98"/>
      <c r="H111" s="100"/>
    </row>
    <row r="112" spans="1:8" ht="20.25" customHeight="1">
      <c r="A112" s="26" t="s">
        <v>1</v>
      </c>
      <c r="B112" s="27" t="s">
        <v>108</v>
      </c>
      <c r="C112" s="27" t="s">
        <v>68</v>
      </c>
      <c r="D112" s="28" t="s">
        <v>93</v>
      </c>
      <c r="E112" s="29">
        <v>5.5</v>
      </c>
      <c r="F112" s="25">
        <f>IF(E112&lt;&gt;0,VLOOKUP(B112,conteggi!$B$14:$D$37,3),0)</f>
        <v>0</v>
      </c>
      <c r="G112" s="30">
        <f>SUM(E110:E126)+G113</f>
        <v>81.5</v>
      </c>
      <c r="H112" s="100"/>
    </row>
    <row r="113" spans="1:8" ht="20.25" customHeight="1">
      <c r="A113" s="21" t="s">
        <v>1</v>
      </c>
      <c r="B113" s="22" t="s">
        <v>164</v>
      </c>
      <c r="C113" s="22" t="s">
        <v>66</v>
      </c>
      <c r="D113" s="23" t="s">
        <v>93</v>
      </c>
      <c r="E113" s="24">
        <v>12</v>
      </c>
      <c r="F113" s="25">
        <f>IF(E113&lt;&gt;0,VLOOKUP(B113,conteggi!$B$14:$D$37,3),0)</f>
        <v>0</v>
      </c>
      <c r="G113" s="31">
        <f>IF(SUM(F110:F126)=3,10,IF(SUM(F110:F126)=4,15,IF(SUM(F110:F126)=5,20,IF(SUM(F110:F126)=6,25,IF(SUM(F110:F126)=7,30,IF(SUM(F110:F126)=8,35,IF(SUM(F110:F126)=9,40,0)))))))</f>
        <v>0</v>
      </c>
      <c r="H113" s="100"/>
    </row>
    <row r="114" spans="1:8" ht="20.25" customHeight="1">
      <c r="A114" s="26" t="s">
        <v>1</v>
      </c>
      <c r="B114" s="27" t="s">
        <v>130</v>
      </c>
      <c r="C114" s="27" t="s">
        <v>112</v>
      </c>
      <c r="D114" s="28" t="s">
        <v>94</v>
      </c>
      <c r="E114" s="29"/>
      <c r="F114" s="25">
        <f>IF(E114&lt;&gt;0,VLOOKUP(B114,conteggi!$B$14:$D$37,3),0)</f>
        <v>0</v>
      </c>
      <c r="G114" s="32"/>
      <c r="H114" s="100"/>
    </row>
    <row r="115" spans="1:8" ht="20.25" customHeight="1" thickBot="1">
      <c r="A115" s="103" t="s">
        <v>1</v>
      </c>
      <c r="B115" s="104" t="s">
        <v>113</v>
      </c>
      <c r="C115" s="104" t="s">
        <v>114</v>
      </c>
      <c r="D115" s="105" t="s">
        <v>95</v>
      </c>
      <c r="E115" s="106"/>
      <c r="F115" s="25">
        <f>IF(E115&lt;&gt;0,VLOOKUP(B115,conteggi!$B$14:$D$37,3),0)</f>
        <v>0</v>
      </c>
      <c r="H115" s="100"/>
    </row>
    <row r="116" spans="1:8" ht="20.25" customHeight="1">
      <c r="A116" s="40" t="s">
        <v>2</v>
      </c>
      <c r="B116" s="41" t="s">
        <v>89</v>
      </c>
      <c r="C116" s="41" t="s">
        <v>72</v>
      </c>
      <c r="D116" s="42" t="s">
        <v>93</v>
      </c>
      <c r="E116" s="43">
        <v>4</v>
      </c>
      <c r="F116" s="35">
        <f>IF(E116&lt;&gt;0,VLOOKUP(B116,conteggi!$B$38:$D$73,3),0)</f>
        <v>0</v>
      </c>
      <c r="H116" s="100"/>
    </row>
    <row r="117" spans="1:8" ht="20.25" customHeight="1">
      <c r="A117" s="36" t="s">
        <v>2</v>
      </c>
      <c r="B117" s="37" t="s">
        <v>146</v>
      </c>
      <c r="C117" s="37" t="s">
        <v>82</v>
      </c>
      <c r="D117" s="38" t="s">
        <v>93</v>
      </c>
      <c r="E117" s="39">
        <v>12</v>
      </c>
      <c r="F117" s="35">
        <f>IF(E117&lt;&gt;0,VLOOKUP(B117,conteggi!$B$38:$D$73,3),0)</f>
        <v>0</v>
      </c>
      <c r="H117" s="100"/>
    </row>
    <row r="118" spans="1:8" ht="20.25" customHeight="1">
      <c r="A118" s="40" t="s">
        <v>2</v>
      </c>
      <c r="B118" s="41" t="s">
        <v>120</v>
      </c>
      <c r="C118" s="41" t="s">
        <v>60</v>
      </c>
      <c r="D118" s="42" t="s">
        <v>94</v>
      </c>
      <c r="E118" s="43"/>
      <c r="F118" s="35">
        <f>IF(E118&lt;&gt;0,VLOOKUP(B118,conteggi!$B$38:$D$73,3),0)</f>
        <v>0</v>
      </c>
      <c r="H118" s="100"/>
    </row>
    <row r="119" spans="1:8" ht="20.25" customHeight="1">
      <c r="A119" s="36" t="s">
        <v>2</v>
      </c>
      <c r="B119" s="37" t="s">
        <v>165</v>
      </c>
      <c r="C119" s="37" t="s">
        <v>62</v>
      </c>
      <c r="D119" s="38" t="s">
        <v>95</v>
      </c>
      <c r="E119" s="39"/>
      <c r="F119" s="35">
        <f>IF(E119&lt;&gt;0,VLOOKUP(B119,conteggi!$B$38:$D$73,3),0)</f>
        <v>0</v>
      </c>
      <c r="H119" s="100"/>
    </row>
    <row r="120" spans="1:8" ht="20.25" customHeight="1">
      <c r="A120" s="40" t="s">
        <v>2</v>
      </c>
      <c r="B120" s="41" t="s">
        <v>90</v>
      </c>
      <c r="C120" s="41" t="s">
        <v>67</v>
      </c>
      <c r="D120" s="42" t="s">
        <v>93</v>
      </c>
      <c r="E120" s="43">
        <v>5</v>
      </c>
      <c r="F120" s="35">
        <f>IF(E120&lt;&gt;0,VLOOKUP(B120,conteggi!$B$38:$D$73,3),0)</f>
        <v>0</v>
      </c>
      <c r="H120" s="100"/>
    </row>
    <row r="121" spans="1:8" ht="20.25" customHeight="1" thickBot="1">
      <c r="A121" s="107" t="s">
        <v>2</v>
      </c>
      <c r="B121" s="108" t="s">
        <v>166</v>
      </c>
      <c r="C121" s="108" t="s">
        <v>63</v>
      </c>
      <c r="D121" s="109" t="s">
        <v>93</v>
      </c>
      <c r="E121" s="110">
        <v>6</v>
      </c>
      <c r="F121" s="35">
        <f>IF(E121&lt;&gt;0,VLOOKUP(B121,conteggi!$B$38:$D$73,3),0)</f>
        <v>0</v>
      </c>
      <c r="H121" s="100"/>
    </row>
    <row r="122" spans="1:8" ht="20.25" customHeight="1">
      <c r="A122" s="50" t="s">
        <v>3</v>
      </c>
      <c r="B122" s="51" t="s">
        <v>167</v>
      </c>
      <c r="C122" s="51" t="s">
        <v>65</v>
      </c>
      <c r="D122" s="52" t="s">
        <v>93</v>
      </c>
      <c r="E122" s="53">
        <v>6.5</v>
      </c>
      <c r="F122" s="13">
        <f>IF(E122&lt;&gt;0,VLOOKUP(B122,conteggi!$B$74:$D$96,3),0)</f>
        <v>0</v>
      </c>
      <c r="H122" s="100"/>
    </row>
    <row r="123" spans="1:8" ht="20.25" customHeight="1">
      <c r="A123" s="46" t="s">
        <v>3</v>
      </c>
      <c r="B123" s="47" t="s">
        <v>126</v>
      </c>
      <c r="C123" s="47" t="s">
        <v>64</v>
      </c>
      <c r="D123" s="48" t="s">
        <v>93</v>
      </c>
      <c r="E123" s="49">
        <v>10</v>
      </c>
      <c r="F123" s="13">
        <f>IF(E123&lt;&gt;0,VLOOKUP(B123,conteggi!$B$74:$D$96,3),0)</f>
        <v>0</v>
      </c>
      <c r="G123" s="45"/>
      <c r="H123" s="100"/>
    </row>
    <row r="124" spans="1:8" ht="20.25" customHeight="1">
      <c r="A124" s="50" t="s">
        <v>3</v>
      </c>
      <c r="B124" s="51" t="s">
        <v>168</v>
      </c>
      <c r="C124" s="51" t="s">
        <v>57</v>
      </c>
      <c r="D124" s="52" t="s">
        <v>93</v>
      </c>
      <c r="E124" s="53">
        <v>10</v>
      </c>
      <c r="F124" s="13">
        <f>IF(E124&lt;&gt;0,VLOOKUP(B124,conteggi!$B$74:$D$96,3),0)</f>
        <v>0</v>
      </c>
      <c r="H124" s="100"/>
    </row>
    <row r="125" spans="1:8" ht="20.25" customHeight="1">
      <c r="A125" s="46" t="s">
        <v>3</v>
      </c>
      <c r="B125" s="47" t="s">
        <v>128</v>
      </c>
      <c r="C125" s="47" t="s">
        <v>80</v>
      </c>
      <c r="D125" s="48" t="s">
        <v>94</v>
      </c>
      <c r="E125" s="49"/>
      <c r="F125" s="13">
        <f>IF(E125&lt;&gt;0,VLOOKUP(B125,conteggi!$B$74:$D$96,3),0)</f>
        <v>0</v>
      </c>
      <c r="H125" s="100"/>
    </row>
    <row r="126" spans="1:8" ht="20.25" customHeight="1" thickBot="1">
      <c r="A126" s="50" t="s">
        <v>3</v>
      </c>
      <c r="B126" s="51" t="s">
        <v>129</v>
      </c>
      <c r="C126" s="51" t="s">
        <v>67</v>
      </c>
      <c r="D126" s="52" t="s">
        <v>95</v>
      </c>
      <c r="E126" s="53"/>
      <c r="F126" s="13">
        <f>IF(E126&lt;&gt;0,VLOOKUP(B126,conteggi!$B$74:$D$96,3),0)</f>
        <v>0</v>
      </c>
      <c r="H126" s="100"/>
    </row>
    <row r="127" spans="1:8" ht="20.25" customHeight="1" thickBot="1">
      <c r="A127" s="96"/>
      <c r="B127" s="10" t="s">
        <v>16</v>
      </c>
      <c r="C127" s="10"/>
      <c r="D127" s="11"/>
      <c r="E127" s="12"/>
      <c r="H127" s="100"/>
    </row>
    <row r="128" spans="1:8" ht="20.25" customHeight="1" thickBot="1">
      <c r="A128" s="16" t="s">
        <v>0</v>
      </c>
      <c r="B128" s="17" t="s">
        <v>71</v>
      </c>
      <c r="C128" s="17" t="s">
        <v>71</v>
      </c>
      <c r="D128" s="18" t="s">
        <v>93</v>
      </c>
      <c r="E128" s="19">
        <v>6</v>
      </c>
      <c r="F128" s="20">
        <f>IF(E128&lt;&gt;0,VLOOKUP(B128,conteggi!$B$2:$D$13,3),0)</f>
        <v>0</v>
      </c>
      <c r="G128" s="97" t="s">
        <v>52</v>
      </c>
      <c r="H128" s="100"/>
    </row>
    <row r="129" spans="1:8" ht="20.25" customHeight="1" thickBot="1">
      <c r="A129" s="21" t="s">
        <v>1</v>
      </c>
      <c r="B129" s="22" t="s">
        <v>164</v>
      </c>
      <c r="C129" s="22" t="s">
        <v>66</v>
      </c>
      <c r="D129" s="23" t="s">
        <v>93</v>
      </c>
      <c r="E129" s="24">
        <v>12</v>
      </c>
      <c r="F129" s="25">
        <f>IF(E129&lt;&gt;0,VLOOKUP(B129,conteggi!$B$14:$D$37,3),0)</f>
        <v>0</v>
      </c>
      <c r="G129" s="98"/>
      <c r="H129" s="100"/>
    </row>
    <row r="130" spans="1:8" ht="20.25" customHeight="1">
      <c r="A130" s="26" t="s">
        <v>1</v>
      </c>
      <c r="B130" s="27" t="s">
        <v>115</v>
      </c>
      <c r="C130" s="27" t="s">
        <v>71</v>
      </c>
      <c r="D130" s="28" t="s">
        <v>93</v>
      </c>
      <c r="E130" s="29">
        <v>6.5</v>
      </c>
      <c r="F130" s="25">
        <f>IF(E130&lt;&gt;0,VLOOKUP(B130,conteggi!$B$14:$D$37,3),0)</f>
        <v>0</v>
      </c>
      <c r="G130" s="30">
        <f>SUM(E128:E144)+G131</f>
        <v>93</v>
      </c>
      <c r="H130" s="100"/>
    </row>
    <row r="131" spans="1:8" ht="20.25" customHeight="1">
      <c r="A131" s="21" t="s">
        <v>1</v>
      </c>
      <c r="B131" s="22" t="s">
        <v>118</v>
      </c>
      <c r="C131" s="22" t="s">
        <v>117</v>
      </c>
      <c r="D131" s="23" t="s">
        <v>93</v>
      </c>
      <c r="E131" s="24">
        <v>6</v>
      </c>
      <c r="F131" s="25">
        <f>IF(E131&lt;&gt;0,VLOOKUP(B131,conteggi!$B$14:$D$37,3),0)</f>
        <v>0</v>
      </c>
      <c r="G131" s="31">
        <f>IF(SUM(F128:F144)=3,10,IF(SUM(F128:F144)=4,15,IF(SUM(F128:F144)=5,20,IF(SUM(F128:F144)=6,25,IF(SUM(F128:F144)=7,30,IF(SUM(F128:F144)=8,35,IF(SUM(F128:F144)=9,40,0)))))))</f>
        <v>0</v>
      </c>
      <c r="H131" s="100"/>
    </row>
    <row r="132" spans="1:8" ht="20.25" customHeight="1">
      <c r="A132" s="26" t="s">
        <v>1</v>
      </c>
      <c r="B132" s="27" t="s">
        <v>119</v>
      </c>
      <c r="C132" s="27" t="s">
        <v>69</v>
      </c>
      <c r="D132" s="28" t="s">
        <v>94</v>
      </c>
      <c r="E132" s="29"/>
      <c r="F132" s="25">
        <f>IF(E132&lt;&gt;0,VLOOKUP(B132,conteggi!$B$14:$D$37,3),0)</f>
        <v>0</v>
      </c>
      <c r="G132" s="32"/>
      <c r="H132" s="100"/>
    </row>
    <row r="133" spans="1:8" ht="20.25" customHeight="1" thickBot="1">
      <c r="A133" s="103" t="s">
        <v>1</v>
      </c>
      <c r="B133" s="104" t="s">
        <v>78</v>
      </c>
      <c r="C133" s="104" t="s">
        <v>60</v>
      </c>
      <c r="D133" s="105" t="s">
        <v>95</v>
      </c>
      <c r="E133" s="106"/>
      <c r="F133" s="25">
        <f>IF(E133&lt;&gt;0,VLOOKUP(B133,conteggi!$B$14:$D$37,3),0)</f>
        <v>0</v>
      </c>
      <c r="H133" s="100"/>
    </row>
    <row r="134" spans="1:8" ht="20.25" customHeight="1">
      <c r="A134" s="40" t="s">
        <v>2</v>
      </c>
      <c r="B134" s="41" t="s">
        <v>146</v>
      </c>
      <c r="C134" s="41" t="s">
        <v>82</v>
      </c>
      <c r="D134" s="42" t="s">
        <v>93</v>
      </c>
      <c r="E134" s="43">
        <v>12</v>
      </c>
      <c r="F134" s="35">
        <f>IF(E134&lt;&gt;0,VLOOKUP(B134,conteggi!$B$38:$D$73,3),0)</f>
        <v>0</v>
      </c>
      <c r="H134" s="100"/>
    </row>
    <row r="135" spans="1:8" ht="20.25" customHeight="1">
      <c r="A135" s="36" t="s">
        <v>2</v>
      </c>
      <c r="B135" s="37" t="s">
        <v>89</v>
      </c>
      <c r="C135" s="37" t="s">
        <v>72</v>
      </c>
      <c r="D135" s="38" t="s">
        <v>93</v>
      </c>
      <c r="E135" s="39">
        <v>4</v>
      </c>
      <c r="F135" s="35">
        <f>IF(E135&lt;&gt;0,VLOOKUP(B135,conteggi!$B$38:$D$73,3),0)</f>
        <v>0</v>
      </c>
      <c r="H135" s="100"/>
    </row>
    <row r="136" spans="1:8" ht="20.25" customHeight="1">
      <c r="A136" s="40" t="s">
        <v>2</v>
      </c>
      <c r="B136" s="41" t="s">
        <v>169</v>
      </c>
      <c r="C136" s="41" t="s">
        <v>114</v>
      </c>
      <c r="D136" s="42" t="s">
        <v>93</v>
      </c>
      <c r="E136" s="43">
        <v>6</v>
      </c>
      <c r="F136" s="35">
        <f>IF(E136&lt;&gt;0,VLOOKUP(B136,conteggi!$B$38:$D$73,3),0)</f>
        <v>0</v>
      </c>
      <c r="H136" s="100"/>
    </row>
    <row r="137" spans="1:8" ht="20.25" customHeight="1">
      <c r="A137" s="36" t="s">
        <v>2</v>
      </c>
      <c r="B137" s="37" t="s">
        <v>157</v>
      </c>
      <c r="C137" s="37" t="s">
        <v>57</v>
      </c>
      <c r="D137" s="38" t="s">
        <v>93</v>
      </c>
      <c r="E137" s="39">
        <v>5</v>
      </c>
      <c r="F137" s="35">
        <f>IF(E137&lt;&gt;0,VLOOKUP(B137,conteggi!$B$38:$D$73,3),0)</f>
        <v>0</v>
      </c>
      <c r="H137" s="100"/>
    </row>
    <row r="138" spans="1:8" ht="20.25" customHeight="1">
      <c r="A138" s="40" t="s">
        <v>2</v>
      </c>
      <c r="B138" s="41" t="s">
        <v>120</v>
      </c>
      <c r="C138" s="41" t="s">
        <v>60</v>
      </c>
      <c r="D138" s="42" t="s">
        <v>94</v>
      </c>
      <c r="E138" s="43"/>
      <c r="F138" s="35">
        <f>IF(E138&lt;&gt;0,VLOOKUP(B138,conteggi!$B$38:$D$73,3),0)</f>
        <v>0</v>
      </c>
      <c r="H138" s="100"/>
    </row>
    <row r="139" spans="1:8" ht="20.25" customHeight="1" thickBot="1">
      <c r="A139" s="107" t="s">
        <v>2</v>
      </c>
      <c r="B139" s="108" t="s">
        <v>125</v>
      </c>
      <c r="C139" s="108" t="s">
        <v>112</v>
      </c>
      <c r="D139" s="109" t="s">
        <v>95</v>
      </c>
      <c r="E139" s="110"/>
      <c r="F139" s="35">
        <f>IF(E139&lt;&gt;0,VLOOKUP(B139,conteggi!$B$38:$D$73,3),0)</f>
        <v>0</v>
      </c>
      <c r="H139" s="100"/>
    </row>
    <row r="140" spans="1:8" ht="20.25" customHeight="1">
      <c r="A140" s="50" t="s">
        <v>3</v>
      </c>
      <c r="B140" s="51" t="s">
        <v>126</v>
      </c>
      <c r="C140" s="51" t="s">
        <v>64</v>
      </c>
      <c r="D140" s="52" t="s">
        <v>93</v>
      </c>
      <c r="E140" s="53">
        <v>10</v>
      </c>
      <c r="F140" s="13">
        <f>IF(E140&lt;&gt;0,VLOOKUP(B140,conteggi!$B$74:$D$96,3),0)</f>
        <v>0</v>
      </c>
      <c r="H140" s="100"/>
    </row>
    <row r="141" spans="1:8" ht="20.25" customHeight="1">
      <c r="A141" s="46" t="s">
        <v>3</v>
      </c>
      <c r="B141" s="47" t="s">
        <v>127</v>
      </c>
      <c r="C141" s="47" t="s">
        <v>63</v>
      </c>
      <c r="D141" s="48" t="s">
        <v>93</v>
      </c>
      <c r="E141" s="49">
        <v>19</v>
      </c>
      <c r="F141" s="13">
        <f>IF(E141&lt;&gt;0,VLOOKUP(B141,conteggi!$B$74:$D$96,3),0)</f>
        <v>0</v>
      </c>
      <c r="G141" s="45"/>
      <c r="H141" s="100"/>
    </row>
    <row r="142" spans="1:9" ht="20.25" customHeight="1">
      <c r="A142" s="50" t="s">
        <v>3</v>
      </c>
      <c r="B142" s="51" t="s">
        <v>170</v>
      </c>
      <c r="C142" s="51" t="s">
        <v>66</v>
      </c>
      <c r="D142" s="52" t="s">
        <v>93</v>
      </c>
      <c r="E142" s="53">
        <v>6.5</v>
      </c>
      <c r="F142" s="13">
        <f>IF(E142&lt;&gt;0,VLOOKUP(B142,conteggi!$B$74:$D$96,3),0)</f>
        <v>0</v>
      </c>
      <c r="H142" s="100"/>
      <c r="I142" s="111"/>
    </row>
    <row r="143" spans="1:8" ht="20.25" customHeight="1">
      <c r="A143" s="46" t="s">
        <v>3</v>
      </c>
      <c r="B143" s="47" t="s">
        <v>128</v>
      </c>
      <c r="C143" s="47" t="s">
        <v>80</v>
      </c>
      <c r="D143" s="48" t="s">
        <v>94</v>
      </c>
      <c r="E143" s="49"/>
      <c r="F143" s="13">
        <f>IF(E143&lt;&gt;0,VLOOKUP(B143,conteggi!$B$74:$D$96,3),0)</f>
        <v>0</v>
      </c>
      <c r="H143" s="100"/>
    </row>
    <row r="144" spans="1:8" ht="20.25" customHeight="1" thickBot="1">
      <c r="A144" s="50" t="s">
        <v>3</v>
      </c>
      <c r="B144" s="51" t="s">
        <v>142</v>
      </c>
      <c r="C144" s="51" t="s">
        <v>66</v>
      </c>
      <c r="D144" s="52" t="s">
        <v>95</v>
      </c>
      <c r="E144" s="53"/>
      <c r="F144" s="13">
        <f>IF(E144&lt;&gt;0,VLOOKUP(B144,conteggi!$B$74:$D$96,3),0)</f>
        <v>0</v>
      </c>
      <c r="H144" s="100"/>
    </row>
    <row r="145" spans="1:8" ht="20.25" customHeight="1" thickBot="1">
      <c r="A145" s="96"/>
      <c r="B145" s="10" t="s">
        <v>16</v>
      </c>
      <c r="C145" s="10"/>
      <c r="D145" s="11"/>
      <c r="E145" s="12"/>
      <c r="H145" s="100"/>
    </row>
    <row r="146" spans="1:8" ht="20.25" customHeight="1" thickBot="1">
      <c r="A146" s="16" t="s">
        <v>0</v>
      </c>
      <c r="B146" s="17" t="s">
        <v>72</v>
      </c>
      <c r="C146" s="17" t="s">
        <v>72</v>
      </c>
      <c r="D146" s="18" t="s">
        <v>93</v>
      </c>
      <c r="E146" s="19">
        <v>3</v>
      </c>
      <c r="F146" s="20">
        <f>IF(E146&lt;&gt;0,VLOOKUP(B146,conteggi!$B$2:$D$13,3),0)</f>
        <v>0</v>
      </c>
      <c r="G146" s="97" t="s">
        <v>53</v>
      </c>
      <c r="H146" s="100"/>
    </row>
    <row r="147" spans="1:8" ht="20.25" customHeight="1" thickBot="1">
      <c r="A147" s="21" t="s">
        <v>1</v>
      </c>
      <c r="B147" s="22" t="s">
        <v>171</v>
      </c>
      <c r="C147" s="22" t="s">
        <v>117</v>
      </c>
      <c r="D147" s="23" t="s">
        <v>93</v>
      </c>
      <c r="E147" s="24">
        <v>6.5</v>
      </c>
      <c r="F147" s="25">
        <f>IF(E147&lt;&gt;0,VLOOKUP(B147,conteggi!$B$14:$D$37,3),0)</f>
        <v>0</v>
      </c>
      <c r="G147" s="98"/>
      <c r="H147" s="100"/>
    </row>
    <row r="148" spans="1:8" ht="20.25" customHeight="1">
      <c r="A148" s="26" t="s">
        <v>1</v>
      </c>
      <c r="B148" s="27" t="s">
        <v>77</v>
      </c>
      <c r="C148" s="27" t="s">
        <v>114</v>
      </c>
      <c r="D148" s="28" t="s">
        <v>93</v>
      </c>
      <c r="E148" s="29">
        <v>5.5</v>
      </c>
      <c r="F148" s="25">
        <f>IF(E148&lt;&gt;0,VLOOKUP(B148,conteggi!$B$14:$D$37,3),0)</f>
        <v>0</v>
      </c>
      <c r="G148" s="30">
        <f>SUM(E146:E162)+G149</f>
        <v>83</v>
      </c>
      <c r="H148" s="100"/>
    </row>
    <row r="149" spans="1:8" ht="20.25" customHeight="1">
      <c r="A149" s="21" t="s">
        <v>1</v>
      </c>
      <c r="B149" s="22" t="s">
        <v>130</v>
      </c>
      <c r="C149" s="22" t="s">
        <v>112</v>
      </c>
      <c r="D149" s="23" t="s">
        <v>95</v>
      </c>
      <c r="E149" s="24"/>
      <c r="F149" s="25">
        <f>IF(E149&lt;&gt;0,VLOOKUP(B149,conteggi!$B$14:$D$37,3),0)</f>
        <v>0</v>
      </c>
      <c r="G149" s="31">
        <f>IF(SUM(F146:F162)=3,10,IF(SUM(F146:F162)=4,15,IF(SUM(F146:F162)=5,20,IF(SUM(F146:F162)=6,25,IF(SUM(F146:F162)=7,30,IF(SUM(F146:F162)=8,35,IF(SUM(F146:F162)=9,40,0)))))))</f>
        <v>0</v>
      </c>
      <c r="H149" s="100"/>
    </row>
    <row r="150" spans="1:8" ht="20.25" customHeight="1">
      <c r="A150" s="26" t="s">
        <v>1</v>
      </c>
      <c r="B150" s="27" t="s">
        <v>172</v>
      </c>
      <c r="C150" s="27" t="s">
        <v>112</v>
      </c>
      <c r="D150" s="28" t="s">
        <v>94</v>
      </c>
      <c r="E150" s="29"/>
      <c r="F150" s="25">
        <f>IF(E150&lt;&gt;0,VLOOKUP(B150,conteggi!$B$14:$D$37,3),0)</f>
        <v>0</v>
      </c>
      <c r="G150" s="32"/>
      <c r="H150" s="100"/>
    </row>
    <row r="151" spans="1:8" ht="20.25" customHeight="1" thickBot="1">
      <c r="A151" s="103" t="s">
        <v>1</v>
      </c>
      <c r="B151" s="104" t="s">
        <v>116</v>
      </c>
      <c r="C151" s="104" t="s">
        <v>117</v>
      </c>
      <c r="D151" s="105" t="s">
        <v>93</v>
      </c>
      <c r="E151" s="106">
        <v>6.5</v>
      </c>
      <c r="F151" s="25">
        <f>IF(E151&lt;&gt;0,VLOOKUP(B151,conteggi!$B$14:$D$37,3),0)</f>
        <v>0</v>
      </c>
      <c r="H151" s="100"/>
    </row>
    <row r="152" spans="1:8" ht="20.25" customHeight="1">
      <c r="A152" s="40" t="s">
        <v>2</v>
      </c>
      <c r="B152" s="41" t="s">
        <v>139</v>
      </c>
      <c r="C152" s="41" t="s">
        <v>117</v>
      </c>
      <c r="D152" s="42" t="s">
        <v>93</v>
      </c>
      <c r="E152" s="43">
        <v>12.5</v>
      </c>
      <c r="F152" s="35">
        <f>IF(E152&lt;&gt;0,VLOOKUP(B152,conteggi!$B$38:$D$73,3),0)</f>
        <v>0</v>
      </c>
      <c r="H152" s="100"/>
    </row>
    <row r="153" spans="1:8" ht="20.25" customHeight="1">
      <c r="A153" s="36" t="s">
        <v>2</v>
      </c>
      <c r="B153" s="37" t="s">
        <v>173</v>
      </c>
      <c r="C153" s="37" t="s">
        <v>80</v>
      </c>
      <c r="D153" s="38" t="s">
        <v>95</v>
      </c>
      <c r="E153" s="39"/>
      <c r="F153" s="35">
        <f>IF(E153&lt;&gt;0,VLOOKUP(B153,conteggi!$B$38:$D$73,3),0)</f>
        <v>0</v>
      </c>
      <c r="H153" s="100"/>
    </row>
    <row r="154" spans="1:8" ht="20.25" customHeight="1">
      <c r="A154" s="40" t="s">
        <v>2</v>
      </c>
      <c r="B154" s="41" t="s">
        <v>120</v>
      </c>
      <c r="C154" s="41" t="s">
        <v>60</v>
      </c>
      <c r="D154" s="42" t="s">
        <v>93</v>
      </c>
      <c r="E154" s="43">
        <v>6</v>
      </c>
      <c r="F154" s="35">
        <f>IF(E154&lt;&gt;0,VLOOKUP(B154,conteggi!$B$38:$D$73,3),0)</f>
        <v>0</v>
      </c>
      <c r="H154" s="100"/>
    </row>
    <row r="155" spans="1:8" ht="20.25" customHeight="1">
      <c r="A155" s="36" t="s">
        <v>2</v>
      </c>
      <c r="B155" s="37" t="s">
        <v>79</v>
      </c>
      <c r="C155" s="37" t="s">
        <v>70</v>
      </c>
      <c r="D155" s="38" t="s">
        <v>93</v>
      </c>
      <c r="E155" s="39">
        <v>6</v>
      </c>
      <c r="F155" s="35">
        <f>IF(E155&lt;&gt;0,VLOOKUP(B155,conteggi!$B$38:$D$73,3),0)</f>
        <v>0</v>
      </c>
      <c r="H155" s="100"/>
    </row>
    <row r="156" spans="1:8" ht="20.25" customHeight="1">
      <c r="A156" s="40" t="s">
        <v>2</v>
      </c>
      <c r="B156" s="41" t="s">
        <v>125</v>
      </c>
      <c r="C156" s="41" t="s">
        <v>112</v>
      </c>
      <c r="D156" s="42" t="s">
        <v>94</v>
      </c>
      <c r="E156" s="43"/>
      <c r="F156" s="35">
        <f>IF(E156&lt;&gt;0,VLOOKUP(B156,conteggi!$B$38:$D$73,3),0)</f>
        <v>0</v>
      </c>
      <c r="H156" s="101"/>
    </row>
    <row r="157" spans="1:8" ht="20.25" customHeight="1" thickBot="1">
      <c r="A157" s="107" t="s">
        <v>2</v>
      </c>
      <c r="B157" s="108" t="s">
        <v>146</v>
      </c>
      <c r="C157" s="108" t="s">
        <v>82</v>
      </c>
      <c r="D157" s="109" t="s">
        <v>93</v>
      </c>
      <c r="E157" s="110">
        <v>12</v>
      </c>
      <c r="F157" s="35">
        <f>IF(E157&lt;&gt;0,VLOOKUP(B157,conteggi!$B$38:$D$73,3),0)</f>
        <v>0</v>
      </c>
      <c r="H157" s="100"/>
    </row>
    <row r="158" spans="1:8" ht="20.25" customHeight="1">
      <c r="A158" s="50" t="s">
        <v>3</v>
      </c>
      <c r="B158" s="51" t="s">
        <v>154</v>
      </c>
      <c r="C158" s="51" t="s">
        <v>80</v>
      </c>
      <c r="D158" s="52" t="s">
        <v>93</v>
      </c>
      <c r="E158" s="53">
        <v>9.5</v>
      </c>
      <c r="F158" s="13">
        <f>IF(E158&lt;&gt;0,VLOOKUP(B158,conteggi!$B$74:$D$96,3),0)</f>
        <v>0</v>
      </c>
      <c r="H158" s="100"/>
    </row>
    <row r="159" spans="1:8" ht="20.25" customHeight="1">
      <c r="A159" s="46" t="s">
        <v>3</v>
      </c>
      <c r="B159" s="47" t="s">
        <v>174</v>
      </c>
      <c r="C159" s="47" t="s">
        <v>71</v>
      </c>
      <c r="D159" s="48" t="s">
        <v>93</v>
      </c>
      <c r="E159" s="49">
        <v>9.5</v>
      </c>
      <c r="F159" s="13">
        <f>IF(E159&lt;&gt;0,VLOOKUP(B159,conteggi!$B$74:$D$96,3),0)</f>
        <v>0</v>
      </c>
      <c r="G159" s="45"/>
      <c r="H159" s="100"/>
    </row>
    <row r="160" spans="1:8" ht="20.25" customHeight="1">
      <c r="A160" s="50" t="s">
        <v>3</v>
      </c>
      <c r="B160" s="51" t="s">
        <v>175</v>
      </c>
      <c r="C160" s="51" t="s">
        <v>62</v>
      </c>
      <c r="D160" s="52" t="s">
        <v>94</v>
      </c>
      <c r="E160" s="53"/>
      <c r="F160" s="13">
        <f>IF(E160&lt;&gt;0,VLOOKUP(B160,conteggi!$B$74:$D$96,3),0)</f>
        <v>0</v>
      </c>
      <c r="H160" s="100"/>
    </row>
    <row r="161" spans="1:8" ht="20.25" customHeight="1">
      <c r="A161" s="46" t="s">
        <v>3</v>
      </c>
      <c r="B161" s="47" t="s">
        <v>163</v>
      </c>
      <c r="C161" s="47" t="s">
        <v>114</v>
      </c>
      <c r="D161" s="48" t="s">
        <v>93</v>
      </c>
      <c r="E161" s="49">
        <v>6</v>
      </c>
      <c r="F161" s="13">
        <f>IF(E161&lt;&gt;0,VLOOKUP(B161,conteggi!$B$74:$D$96,3),0)</f>
        <v>0</v>
      </c>
      <c r="H161" s="100"/>
    </row>
    <row r="162" spans="1:8" ht="20.25" customHeight="1" thickBot="1">
      <c r="A162" s="50" t="s">
        <v>3</v>
      </c>
      <c r="B162" s="51" t="s">
        <v>176</v>
      </c>
      <c r="C162" s="51" t="s">
        <v>67</v>
      </c>
      <c r="D162" s="52" t="s">
        <v>95</v>
      </c>
      <c r="E162" s="53"/>
      <c r="F162" s="13">
        <f>IF(E162&lt;&gt;0,VLOOKUP(B162,conteggi!$B$74:$D$96,3),0)</f>
        <v>0</v>
      </c>
      <c r="H162" s="100"/>
    </row>
    <row r="163" spans="1:10" ht="20.25" customHeight="1" thickBot="1">
      <c r="A163" s="96"/>
      <c r="B163" s="10" t="s">
        <v>16</v>
      </c>
      <c r="C163" s="10"/>
      <c r="D163" s="11"/>
      <c r="E163" s="12"/>
      <c r="H163" s="100"/>
      <c r="I163" s="54"/>
      <c r="J163" s="54"/>
    </row>
    <row r="164" spans="1:10" ht="20.25" customHeight="1" thickBot="1">
      <c r="A164" s="16" t="s">
        <v>0</v>
      </c>
      <c r="B164" s="17" t="s">
        <v>80</v>
      </c>
      <c r="C164" s="17" t="s">
        <v>80</v>
      </c>
      <c r="D164" s="18" t="s">
        <v>93</v>
      </c>
      <c r="E164" s="19">
        <v>5</v>
      </c>
      <c r="F164" s="20">
        <f>IF(E164&lt;&gt;0,VLOOKUP(B164,conteggi!$B$2:$D$13,3),0)</f>
        <v>0</v>
      </c>
      <c r="G164" s="97" t="s">
        <v>189</v>
      </c>
      <c r="H164" s="100"/>
      <c r="I164" s="54"/>
      <c r="J164" s="54"/>
    </row>
    <row r="165" spans="1:8" ht="20.25" customHeight="1" thickBot="1">
      <c r="A165" s="21" t="s">
        <v>1</v>
      </c>
      <c r="B165" s="22" t="s">
        <v>118</v>
      </c>
      <c r="C165" s="22" t="s">
        <v>117</v>
      </c>
      <c r="D165" s="23" t="s">
        <v>94</v>
      </c>
      <c r="E165" s="24"/>
      <c r="F165" s="25">
        <f>IF(E165&lt;&gt;0,VLOOKUP(B165,conteggi!$B$14:$D$37,3),0)</f>
        <v>0</v>
      </c>
      <c r="G165" s="98"/>
      <c r="H165" s="100"/>
    </row>
    <row r="166" spans="1:8" ht="20.25" customHeight="1">
      <c r="A166" s="26" t="s">
        <v>1</v>
      </c>
      <c r="B166" s="27" t="s">
        <v>130</v>
      </c>
      <c r="C166" s="27" t="s">
        <v>112</v>
      </c>
      <c r="D166" s="28" t="s">
        <v>95</v>
      </c>
      <c r="E166" s="29"/>
      <c r="F166" s="25">
        <f>IF(E166&lt;&gt;0,VLOOKUP(B166,conteggi!$B$14:$D$37,3),0)</f>
        <v>0</v>
      </c>
      <c r="G166" s="30">
        <f>SUM(E164:E180)+G167</f>
        <v>91</v>
      </c>
      <c r="H166" s="100"/>
    </row>
    <row r="167" spans="1:10" ht="20.25" customHeight="1">
      <c r="A167" s="21" t="s">
        <v>1</v>
      </c>
      <c r="B167" s="22" t="s">
        <v>119</v>
      </c>
      <c r="C167" s="22" t="s">
        <v>69</v>
      </c>
      <c r="D167" s="23" t="s">
        <v>93</v>
      </c>
      <c r="E167" s="24">
        <v>7</v>
      </c>
      <c r="F167" s="25">
        <f>IF(E167&lt;&gt;0,VLOOKUP(B167,conteggi!$B$14:$D$37,3),0)</f>
        <v>0</v>
      </c>
      <c r="G167" s="31">
        <f>IF(SUM(F164:F180)=3,10,IF(SUM(F164:F180)=4,15,IF(SUM(F164:F180)=5,20,IF(SUM(F164:F180)=6,25,IF(SUM(F164:F180)=7,30,IF(SUM(F164:F180)=8,35,IF(SUM(F164:F180)=9,40,0)))))))</f>
        <v>0</v>
      </c>
      <c r="H167" s="100"/>
      <c r="I167" s="54"/>
      <c r="J167" s="54"/>
    </row>
    <row r="168" spans="1:10" ht="20.25" customHeight="1">
      <c r="A168" s="26" t="s">
        <v>1</v>
      </c>
      <c r="B168" s="27" t="s">
        <v>116</v>
      </c>
      <c r="C168" s="27" t="s">
        <v>117</v>
      </c>
      <c r="D168" s="28" t="s">
        <v>93</v>
      </c>
      <c r="E168" s="29">
        <v>6.5</v>
      </c>
      <c r="F168" s="25">
        <f>IF(E168&lt;&gt;0,VLOOKUP(B168,conteggi!$B$14:$D$37,3),0)</f>
        <v>0</v>
      </c>
      <c r="G168" s="32"/>
      <c r="H168" s="100"/>
      <c r="I168" s="54"/>
      <c r="J168" s="54"/>
    </row>
    <row r="169" spans="1:8" s="54" customFormat="1" ht="20.25" customHeight="1" thickBot="1">
      <c r="A169" s="103" t="s">
        <v>1</v>
      </c>
      <c r="B169" s="104" t="s">
        <v>115</v>
      </c>
      <c r="C169" s="104" t="s">
        <v>71</v>
      </c>
      <c r="D169" s="105" t="s">
        <v>93</v>
      </c>
      <c r="E169" s="106">
        <v>6.5</v>
      </c>
      <c r="F169" s="25">
        <f>IF(E169&lt;&gt;0,VLOOKUP(B169,conteggi!$B$14:$D$37,3),0)</f>
        <v>0</v>
      </c>
      <c r="G169" s="14"/>
      <c r="H169" s="100"/>
    </row>
    <row r="170" spans="1:8" s="54" customFormat="1" ht="20.25" customHeight="1">
      <c r="A170" s="40" t="s">
        <v>2</v>
      </c>
      <c r="B170" s="41" t="s">
        <v>165</v>
      </c>
      <c r="C170" s="41" t="s">
        <v>62</v>
      </c>
      <c r="D170" s="42" t="s">
        <v>94</v>
      </c>
      <c r="E170" s="43"/>
      <c r="F170" s="35">
        <f>IF(E170&lt;&gt;0,VLOOKUP(B170,conteggi!$B$38:$D$73,3),0)</f>
        <v>0</v>
      </c>
      <c r="G170" s="14"/>
      <c r="H170" s="100"/>
    </row>
    <row r="171" spans="1:10" ht="20.25" customHeight="1">
      <c r="A171" s="36" t="s">
        <v>2</v>
      </c>
      <c r="B171" s="37" t="s">
        <v>120</v>
      </c>
      <c r="C171" s="37" t="s">
        <v>60</v>
      </c>
      <c r="D171" s="38" t="s">
        <v>93</v>
      </c>
      <c r="E171" s="39">
        <v>6</v>
      </c>
      <c r="F171" s="35">
        <f>IF(E171&lt;&gt;0,VLOOKUP(B171,conteggi!$B$38:$D$73,3),0)</f>
        <v>0</v>
      </c>
      <c r="H171" s="100"/>
      <c r="I171" s="54"/>
      <c r="J171" s="54"/>
    </row>
    <row r="172" spans="1:10" ht="20.25" customHeight="1">
      <c r="A172" s="40" t="s">
        <v>2</v>
      </c>
      <c r="B172" s="41" t="s">
        <v>139</v>
      </c>
      <c r="C172" s="41" t="s">
        <v>117</v>
      </c>
      <c r="D172" s="42" t="s">
        <v>93</v>
      </c>
      <c r="E172" s="43">
        <v>12.5</v>
      </c>
      <c r="F172" s="35">
        <f>IF(E172&lt;&gt;0,VLOOKUP(B172,conteggi!$B$38:$D$73,3),0)</f>
        <v>0</v>
      </c>
      <c r="H172" s="100"/>
      <c r="I172" s="54"/>
      <c r="J172" s="54"/>
    </row>
    <row r="173" spans="1:8" s="54" customFormat="1" ht="20.25" customHeight="1">
      <c r="A173" s="36" t="s">
        <v>2</v>
      </c>
      <c r="B173" s="37" t="s">
        <v>90</v>
      </c>
      <c r="C173" s="37" t="s">
        <v>67</v>
      </c>
      <c r="D173" s="38" t="s">
        <v>93</v>
      </c>
      <c r="E173" s="39">
        <v>5</v>
      </c>
      <c r="F173" s="35">
        <f>IF(E173&lt;&gt;0,VLOOKUP(B173,conteggi!$B$38:$D$73,3),0)</f>
        <v>0</v>
      </c>
      <c r="G173" s="14"/>
      <c r="H173" s="100"/>
    </row>
    <row r="174" spans="1:8" s="54" customFormat="1" ht="20.25" customHeight="1">
      <c r="A174" s="40" t="s">
        <v>2</v>
      </c>
      <c r="B174" s="41" t="s">
        <v>177</v>
      </c>
      <c r="C174" s="41" t="s">
        <v>71</v>
      </c>
      <c r="D174" s="42" t="s">
        <v>93</v>
      </c>
      <c r="E174" s="43">
        <v>5</v>
      </c>
      <c r="F174" s="35">
        <f>IF(E174&lt;&gt;0,VLOOKUP(B174,conteggi!$B$38:$D$73,3),0)</f>
        <v>0</v>
      </c>
      <c r="G174" s="14"/>
      <c r="H174" s="100"/>
    </row>
    <row r="175" spans="1:8" s="54" customFormat="1" ht="20.25" customHeight="1" thickBot="1">
      <c r="A175" s="107" t="s">
        <v>2</v>
      </c>
      <c r="B175" s="108" t="s">
        <v>178</v>
      </c>
      <c r="C175" s="108" t="s">
        <v>80</v>
      </c>
      <c r="D175" s="109" t="s">
        <v>95</v>
      </c>
      <c r="E175" s="110"/>
      <c r="F175" s="35">
        <f>IF(E175&lt;&gt;0,VLOOKUP(B175,conteggi!$B$38:$D$73,3),0)</f>
        <v>0</v>
      </c>
      <c r="G175" s="14"/>
      <c r="H175" s="100"/>
    </row>
    <row r="176" spans="1:8" s="54" customFormat="1" ht="20.25" customHeight="1">
      <c r="A176" s="50" t="s">
        <v>3</v>
      </c>
      <c r="B176" s="51" t="s">
        <v>75</v>
      </c>
      <c r="C176" s="51" t="s">
        <v>65</v>
      </c>
      <c r="D176" s="52" t="s">
        <v>93</v>
      </c>
      <c r="E176" s="53">
        <v>8.5</v>
      </c>
      <c r="F176" s="13">
        <f>IF(E176&lt;&gt;0,VLOOKUP(B176,conteggi!$B$74:$D$96,3),0)</f>
        <v>0</v>
      </c>
      <c r="G176" s="14"/>
      <c r="H176" s="100"/>
    </row>
    <row r="177" spans="1:8" s="54" customFormat="1" ht="20.25" customHeight="1">
      <c r="A177" s="46" t="s">
        <v>3</v>
      </c>
      <c r="B177" s="47" t="s">
        <v>150</v>
      </c>
      <c r="C177" s="47" t="s">
        <v>69</v>
      </c>
      <c r="D177" s="48" t="s">
        <v>93</v>
      </c>
      <c r="E177" s="49">
        <v>10</v>
      </c>
      <c r="F177" s="13">
        <f>IF(E177&lt;&gt;0,VLOOKUP(B177,conteggi!$B$74:$D$96,3),0)</f>
        <v>0</v>
      </c>
      <c r="G177" s="45"/>
      <c r="H177" s="100"/>
    </row>
    <row r="178" spans="1:8" s="54" customFormat="1" ht="20.25" customHeight="1">
      <c r="A178" s="50" t="s">
        <v>3</v>
      </c>
      <c r="B178" s="51" t="s">
        <v>127</v>
      </c>
      <c r="C178" s="51" t="s">
        <v>63</v>
      </c>
      <c r="D178" s="52" t="s">
        <v>93</v>
      </c>
      <c r="E178" s="53">
        <v>19</v>
      </c>
      <c r="F178" s="13">
        <f>IF(E178&lt;&gt;0,VLOOKUP(B178,conteggi!$B$74:$D$96,3),0)</f>
        <v>0</v>
      </c>
      <c r="G178" s="14"/>
      <c r="H178" s="100"/>
    </row>
    <row r="179" spans="1:8" s="54" customFormat="1" ht="20.25" customHeight="1">
      <c r="A179" s="46" t="s">
        <v>3</v>
      </c>
      <c r="B179" s="47" t="s">
        <v>128</v>
      </c>
      <c r="C179" s="47" t="s">
        <v>80</v>
      </c>
      <c r="D179" s="48" t="s">
        <v>94</v>
      </c>
      <c r="E179" s="49"/>
      <c r="F179" s="13">
        <f>IF(E179&lt;&gt;0,VLOOKUP(B179,conteggi!$B$74:$D$96,3),0)</f>
        <v>0</v>
      </c>
      <c r="G179" s="14"/>
      <c r="H179" s="100"/>
    </row>
    <row r="180" spans="1:10" s="54" customFormat="1" ht="20.25" customHeight="1" thickBot="1">
      <c r="A180" s="50" t="s">
        <v>3</v>
      </c>
      <c r="B180" s="51" t="s">
        <v>129</v>
      </c>
      <c r="C180" s="51" t="s">
        <v>67</v>
      </c>
      <c r="D180" s="52" t="s">
        <v>95</v>
      </c>
      <c r="E180" s="53"/>
      <c r="F180" s="13">
        <f>IF(E180&lt;&gt;0,VLOOKUP(B180,conteggi!$B$74:$D$96,3),0)</f>
        <v>0</v>
      </c>
      <c r="G180" s="14"/>
      <c r="H180" s="100"/>
      <c r="I180" s="15"/>
      <c r="J180" s="15"/>
    </row>
    <row r="181" spans="1:8" s="54" customFormat="1" ht="20.25" customHeight="1" thickBot="1">
      <c r="A181" s="96"/>
      <c r="B181" s="10" t="s">
        <v>16</v>
      </c>
      <c r="C181" s="10"/>
      <c r="D181" s="11"/>
      <c r="E181" s="12"/>
      <c r="F181" s="13"/>
      <c r="G181" s="14"/>
      <c r="H181" s="100"/>
    </row>
    <row r="182" spans="1:8" s="54" customFormat="1" ht="20.25" customHeight="1" thickBot="1">
      <c r="A182" s="16" t="s">
        <v>0</v>
      </c>
      <c r="B182" s="17" t="s">
        <v>195</v>
      </c>
      <c r="C182" s="17" t="s">
        <v>195</v>
      </c>
      <c r="D182" s="18"/>
      <c r="E182" s="19"/>
      <c r="F182" s="20">
        <f>IF(E182&lt;&gt;0,VLOOKUP(B182,conteggi!$B$2:$D$13,3),0)</f>
        <v>0</v>
      </c>
      <c r="G182" s="97" t="s">
        <v>190</v>
      </c>
      <c r="H182" s="100"/>
    </row>
    <row r="183" spans="1:8" s="54" customFormat="1" ht="20.25" customHeight="1" thickBot="1">
      <c r="A183" s="21" t="s">
        <v>1</v>
      </c>
      <c r="B183" s="22" t="s">
        <v>196</v>
      </c>
      <c r="C183" s="22" t="s">
        <v>196</v>
      </c>
      <c r="D183" s="23"/>
      <c r="E183" s="24"/>
      <c r="F183" s="25">
        <f>IF(E183&lt;&gt;0,VLOOKUP(B183,conteggi!$B$14:$D$37,3),0)</f>
        <v>0</v>
      </c>
      <c r="G183" s="98"/>
      <c r="H183" s="100"/>
    </row>
    <row r="184" spans="1:8" s="54" customFormat="1" ht="20.25" customHeight="1">
      <c r="A184" s="26" t="s">
        <v>1</v>
      </c>
      <c r="B184" s="27" t="s">
        <v>196</v>
      </c>
      <c r="C184" s="27" t="s">
        <v>196</v>
      </c>
      <c r="D184" s="28"/>
      <c r="E184" s="29"/>
      <c r="F184" s="25">
        <f>IF(E184&lt;&gt;0,VLOOKUP(B184,conteggi!$B$14:$D$37,3),0)</f>
        <v>0</v>
      </c>
      <c r="G184" s="30">
        <f>SUM(E182:E198)+G185</f>
        <v>0</v>
      </c>
      <c r="H184" s="100"/>
    </row>
    <row r="185" spans="1:8" s="54" customFormat="1" ht="20.25" customHeight="1">
      <c r="A185" s="21" t="s">
        <v>1</v>
      </c>
      <c r="B185" s="22" t="s">
        <v>196</v>
      </c>
      <c r="C185" s="22" t="s">
        <v>196</v>
      </c>
      <c r="D185" s="23"/>
      <c r="E185" s="24"/>
      <c r="F185" s="25">
        <f>IF(E185&lt;&gt;0,VLOOKUP(B185,conteggi!$B$14:$D$37,3),0)</f>
        <v>0</v>
      </c>
      <c r="G185" s="31">
        <f>IF(SUM(F182:F198)=3,10,IF(SUM(F182:F198)=4,15,IF(SUM(F182:F198)=5,20,IF(SUM(F182:F198)=6,25,IF(SUM(F182:F198)=7,30,IF(SUM(F182:F198)=8,35,IF(SUM(F182:F198)=9,40,0)))))))</f>
        <v>0</v>
      </c>
      <c r="H185" s="101"/>
    </row>
    <row r="186" spans="1:10" ht="20.25" customHeight="1">
      <c r="A186" s="26" t="s">
        <v>1</v>
      </c>
      <c r="B186" s="27" t="s">
        <v>196</v>
      </c>
      <c r="C186" s="27" t="s">
        <v>196</v>
      </c>
      <c r="D186" s="28"/>
      <c r="E186" s="29"/>
      <c r="F186" s="25">
        <f>IF(E186&lt;&gt;0,VLOOKUP(B186,conteggi!$B$14:$D$37,3),0)</f>
        <v>0</v>
      </c>
      <c r="G186" s="32"/>
      <c r="H186" s="100"/>
      <c r="I186" s="54"/>
      <c r="J186" s="54"/>
    </row>
    <row r="187" spans="1:8" s="54" customFormat="1" ht="20.25" customHeight="1" thickBot="1">
      <c r="A187" s="103" t="s">
        <v>1</v>
      </c>
      <c r="B187" s="104" t="s">
        <v>196</v>
      </c>
      <c r="C187" s="104" t="s">
        <v>196</v>
      </c>
      <c r="D187" s="105"/>
      <c r="E187" s="106"/>
      <c r="F187" s="25">
        <f>IF(E187&lt;&gt;0,VLOOKUP(B187,conteggi!$B$14:$D$37,3),0)</f>
        <v>0</v>
      </c>
      <c r="G187" s="14"/>
      <c r="H187" s="100"/>
    </row>
    <row r="188" spans="1:8" s="54" customFormat="1" ht="20.25" customHeight="1">
      <c r="A188" s="40" t="s">
        <v>2</v>
      </c>
      <c r="B188" s="41" t="s">
        <v>197</v>
      </c>
      <c r="C188" s="41" t="s">
        <v>197</v>
      </c>
      <c r="D188" s="42"/>
      <c r="E188" s="43"/>
      <c r="F188" s="35">
        <f>IF(E188&lt;&gt;0,VLOOKUP(B188,conteggi!$B$38:$D$73,3),0)</f>
        <v>0</v>
      </c>
      <c r="G188" s="14"/>
      <c r="H188" s="100"/>
    </row>
    <row r="189" spans="1:8" s="54" customFormat="1" ht="20.25" customHeight="1">
      <c r="A189" s="36" t="s">
        <v>2</v>
      </c>
      <c r="B189" s="37" t="s">
        <v>197</v>
      </c>
      <c r="C189" s="37" t="s">
        <v>197</v>
      </c>
      <c r="D189" s="38"/>
      <c r="E189" s="39"/>
      <c r="F189" s="35">
        <f>IF(E189&lt;&gt;0,VLOOKUP(B189,conteggi!$B$38:$D$73,3),0)</f>
        <v>0</v>
      </c>
      <c r="G189" s="14"/>
      <c r="H189" s="100"/>
    </row>
    <row r="190" spans="1:8" s="54" customFormat="1" ht="20.25" customHeight="1">
      <c r="A190" s="40" t="s">
        <v>2</v>
      </c>
      <c r="B190" s="41" t="s">
        <v>197</v>
      </c>
      <c r="C190" s="41" t="s">
        <v>197</v>
      </c>
      <c r="D190" s="42"/>
      <c r="E190" s="43"/>
      <c r="F190" s="35">
        <f>IF(E190&lt;&gt;0,VLOOKUP(B190,conteggi!$B$38:$D$73,3),0)</f>
        <v>0</v>
      </c>
      <c r="G190" s="14"/>
      <c r="H190" s="100"/>
    </row>
    <row r="191" spans="1:8" s="54" customFormat="1" ht="20.25" customHeight="1">
      <c r="A191" s="36" t="s">
        <v>2</v>
      </c>
      <c r="B191" s="37" t="s">
        <v>197</v>
      </c>
      <c r="C191" s="37" t="s">
        <v>197</v>
      </c>
      <c r="D191" s="38"/>
      <c r="E191" s="39"/>
      <c r="F191" s="35">
        <f>IF(E191&lt;&gt;0,VLOOKUP(B191,conteggi!$B$38:$D$73,3),0)</f>
        <v>0</v>
      </c>
      <c r="G191" s="14"/>
      <c r="H191" s="100"/>
    </row>
    <row r="192" spans="1:8" s="54" customFormat="1" ht="20.25" customHeight="1">
      <c r="A192" s="40" t="s">
        <v>2</v>
      </c>
      <c r="B192" s="41" t="s">
        <v>197</v>
      </c>
      <c r="C192" s="41" t="s">
        <v>197</v>
      </c>
      <c r="D192" s="42"/>
      <c r="E192" s="43"/>
      <c r="F192" s="35">
        <f>IF(E192&lt;&gt;0,VLOOKUP(B192,conteggi!$B$38:$D$73,3),0)</f>
        <v>0</v>
      </c>
      <c r="G192" s="14"/>
      <c r="H192" s="100"/>
    </row>
    <row r="193" spans="1:8" s="54" customFormat="1" ht="20.25" customHeight="1" thickBot="1">
      <c r="A193" s="107" t="s">
        <v>2</v>
      </c>
      <c r="B193" s="108" t="s">
        <v>197</v>
      </c>
      <c r="C193" s="108" t="s">
        <v>197</v>
      </c>
      <c r="D193" s="109"/>
      <c r="E193" s="110"/>
      <c r="F193" s="35">
        <f>IF(E193&lt;&gt;0,VLOOKUP(B193,conteggi!$B$38:$D$73,3),0)</f>
        <v>0</v>
      </c>
      <c r="G193" s="14"/>
      <c r="H193" s="100"/>
    </row>
    <row r="194" spans="1:8" s="54" customFormat="1" ht="20.25" customHeight="1">
      <c r="A194" s="50" t="s">
        <v>3</v>
      </c>
      <c r="B194" s="51" t="s">
        <v>198</v>
      </c>
      <c r="C194" s="51" t="s">
        <v>198</v>
      </c>
      <c r="D194" s="52"/>
      <c r="E194" s="53"/>
      <c r="F194" s="13">
        <f>IF(E194&lt;&gt;0,VLOOKUP(B194,conteggi!$B$74:$D$96,3),0)</f>
        <v>0</v>
      </c>
      <c r="G194" s="14"/>
      <c r="H194" s="100"/>
    </row>
    <row r="195" spans="1:8" s="54" customFormat="1" ht="20.25" customHeight="1">
      <c r="A195" s="46" t="s">
        <v>3</v>
      </c>
      <c r="B195" s="47" t="s">
        <v>198</v>
      </c>
      <c r="C195" s="47" t="s">
        <v>198</v>
      </c>
      <c r="D195" s="48"/>
      <c r="E195" s="49"/>
      <c r="F195" s="13">
        <f>IF(E195&lt;&gt;0,VLOOKUP(B195,conteggi!$B$74:$D$96,3),0)</f>
        <v>0</v>
      </c>
      <c r="G195" s="45"/>
      <c r="H195" s="100"/>
    </row>
    <row r="196" spans="1:8" s="54" customFormat="1" ht="20.25" customHeight="1">
      <c r="A196" s="50" t="s">
        <v>3</v>
      </c>
      <c r="B196" s="51" t="s">
        <v>198</v>
      </c>
      <c r="C196" s="51" t="s">
        <v>198</v>
      </c>
      <c r="D196" s="52"/>
      <c r="E196" s="53"/>
      <c r="F196" s="13">
        <f>IF(E196&lt;&gt;0,VLOOKUP(B196,conteggi!$B$74:$D$96,3),0)</f>
        <v>0</v>
      </c>
      <c r="G196" s="14"/>
      <c r="H196" s="100"/>
    </row>
    <row r="197" spans="1:8" s="54" customFormat="1" ht="20.25" customHeight="1">
      <c r="A197" s="46" t="s">
        <v>3</v>
      </c>
      <c r="B197" s="47" t="s">
        <v>198</v>
      </c>
      <c r="C197" s="47" t="s">
        <v>198</v>
      </c>
      <c r="D197" s="48"/>
      <c r="E197" s="49"/>
      <c r="F197" s="13">
        <f>IF(E197&lt;&gt;0,VLOOKUP(B197,conteggi!$B$74:$D$96,3),0)</f>
        <v>0</v>
      </c>
      <c r="G197" s="14"/>
      <c r="H197" s="100"/>
    </row>
    <row r="198" spans="1:8" s="54" customFormat="1" ht="20.25" customHeight="1" thickBot="1">
      <c r="A198" s="50" t="s">
        <v>3</v>
      </c>
      <c r="B198" s="51" t="s">
        <v>198</v>
      </c>
      <c r="C198" s="51" t="s">
        <v>198</v>
      </c>
      <c r="D198" s="52"/>
      <c r="E198" s="53"/>
      <c r="F198" s="13">
        <f>IF(E198&lt;&gt;0,VLOOKUP(B198,conteggi!$B$74:$D$96,3),0)</f>
        <v>0</v>
      </c>
      <c r="G198" s="14"/>
      <c r="H198" s="100"/>
    </row>
    <row r="199" spans="1:8" s="54" customFormat="1" ht="20.25" customHeight="1" thickBot="1">
      <c r="A199" s="96"/>
      <c r="B199" s="10" t="s">
        <v>16</v>
      </c>
      <c r="C199" s="10"/>
      <c r="D199" s="11"/>
      <c r="E199" s="12"/>
      <c r="F199" s="13"/>
      <c r="G199" s="14"/>
      <c r="H199" s="100"/>
    </row>
    <row r="200" spans="1:8" s="54" customFormat="1" ht="20.25" customHeight="1" thickBot="1">
      <c r="A200" s="16" t="s">
        <v>0</v>
      </c>
      <c r="B200" s="17" t="s">
        <v>74</v>
      </c>
      <c r="C200" s="17" t="s">
        <v>74</v>
      </c>
      <c r="D200" s="18" t="s">
        <v>93</v>
      </c>
      <c r="E200" s="19">
        <v>2</v>
      </c>
      <c r="F200" s="20">
        <f>IF(E200&lt;&gt;0,VLOOKUP(B200,conteggi!$B$2:$D$13,3),0)</f>
        <v>0</v>
      </c>
      <c r="G200" s="97" t="s">
        <v>191</v>
      </c>
      <c r="H200" s="100"/>
    </row>
    <row r="201" spans="1:8" s="54" customFormat="1" ht="20.25" customHeight="1" thickBot="1">
      <c r="A201" s="21" t="s">
        <v>1</v>
      </c>
      <c r="B201" s="22" t="s">
        <v>145</v>
      </c>
      <c r="C201" s="22" t="s">
        <v>60</v>
      </c>
      <c r="D201" s="23" t="s">
        <v>95</v>
      </c>
      <c r="E201" s="24"/>
      <c r="F201" s="25">
        <f>IF(E201&lt;&gt;0,VLOOKUP(B201,conteggi!$B$14:$D$37,3),0)</f>
        <v>0</v>
      </c>
      <c r="G201" s="98"/>
      <c r="H201" s="100"/>
    </row>
    <row r="202" spans="1:8" s="54" customFormat="1" ht="20.25" customHeight="1">
      <c r="A202" s="26" t="s">
        <v>1</v>
      </c>
      <c r="B202" s="27" t="s">
        <v>113</v>
      </c>
      <c r="C202" s="27" t="s">
        <v>114</v>
      </c>
      <c r="D202" s="28" t="s">
        <v>93</v>
      </c>
      <c r="E202" s="29"/>
      <c r="F202" s="25">
        <f>IF(E202&lt;&gt;0,VLOOKUP(B202,conteggi!$B$14:$D$37,3),0)</f>
        <v>0</v>
      </c>
      <c r="G202" s="30">
        <f>SUM(E200:E216)+G203</f>
        <v>81</v>
      </c>
      <c r="H202" s="100"/>
    </row>
    <row r="203" spans="1:8" s="54" customFormat="1" ht="20.25" customHeight="1">
      <c r="A203" s="21" t="s">
        <v>1</v>
      </c>
      <c r="B203" s="22" t="s">
        <v>119</v>
      </c>
      <c r="C203" s="22" t="s">
        <v>69</v>
      </c>
      <c r="D203" s="23" t="s">
        <v>93</v>
      </c>
      <c r="E203" s="24">
        <v>7</v>
      </c>
      <c r="F203" s="25">
        <f>IF(E203&lt;&gt;0,VLOOKUP(B203,conteggi!$B$14:$D$37,3),0)</f>
        <v>0</v>
      </c>
      <c r="G203" s="31">
        <f>IF(SUM(F200:F216)=3,10,IF(SUM(F200:F216)=4,15,IF(SUM(F200:F216)=5,20,IF(SUM(F200:F216)=6,25,IF(SUM(F200:F216)=7,30,IF(SUM(F200:F216)=8,35,IF(SUM(F200:F216)=9,40,0)))))))</f>
        <v>0</v>
      </c>
      <c r="H203" s="100"/>
    </row>
    <row r="204" spans="1:8" s="54" customFormat="1" ht="20.25" customHeight="1">
      <c r="A204" s="26" t="s">
        <v>1</v>
      </c>
      <c r="B204" s="27" t="s">
        <v>144</v>
      </c>
      <c r="C204" s="27" t="s">
        <v>112</v>
      </c>
      <c r="D204" s="28" t="s">
        <v>94</v>
      </c>
      <c r="E204" s="29">
        <v>6</v>
      </c>
      <c r="F204" s="25">
        <f>IF(E204&lt;&gt;0,VLOOKUP(B204,conteggi!$B$14:$D$37,3),0)</f>
        <v>0</v>
      </c>
      <c r="G204" s="32"/>
      <c r="H204" s="100"/>
    </row>
    <row r="205" spans="1:8" s="54" customFormat="1" ht="20.25" customHeight="1" thickBot="1">
      <c r="A205" s="103" t="s">
        <v>1</v>
      </c>
      <c r="B205" s="104" t="s">
        <v>156</v>
      </c>
      <c r="C205" s="104" t="s">
        <v>67</v>
      </c>
      <c r="D205" s="105" t="s">
        <v>93</v>
      </c>
      <c r="E205" s="106">
        <v>5</v>
      </c>
      <c r="F205" s="25">
        <f>IF(E205&lt;&gt;0,VLOOKUP(B205,conteggi!$B$14:$D$37,3),0)</f>
        <v>0</v>
      </c>
      <c r="G205" s="14"/>
      <c r="H205" s="100"/>
    </row>
    <row r="206" spans="1:8" s="54" customFormat="1" ht="20.25" customHeight="1">
      <c r="A206" s="40" t="s">
        <v>2</v>
      </c>
      <c r="B206" s="41" t="s">
        <v>125</v>
      </c>
      <c r="C206" s="41" t="s">
        <v>112</v>
      </c>
      <c r="D206" s="42" t="s">
        <v>94</v>
      </c>
      <c r="E206" s="43">
        <v>4</v>
      </c>
      <c r="F206" s="35">
        <f>IF(E206&lt;&gt;0,VLOOKUP(B206,conteggi!$B$38:$D$73,3),0)</f>
        <v>0</v>
      </c>
      <c r="G206" s="14"/>
      <c r="H206" s="100"/>
    </row>
    <row r="207" spans="1:8" s="54" customFormat="1" ht="20.25" customHeight="1">
      <c r="A207" s="36" t="s">
        <v>2</v>
      </c>
      <c r="B207" s="37" t="s">
        <v>148</v>
      </c>
      <c r="C207" s="37" t="s">
        <v>80</v>
      </c>
      <c r="D207" s="38" t="s">
        <v>93</v>
      </c>
      <c r="E207" s="39">
        <v>6</v>
      </c>
      <c r="F207" s="35">
        <f>IF(E207&lt;&gt;0,VLOOKUP(B207,conteggi!$B$38:$D$73,3),0)</f>
        <v>0</v>
      </c>
      <c r="G207" s="14"/>
      <c r="H207" s="100"/>
    </row>
    <row r="208" spans="1:8" s="54" customFormat="1" ht="20.25" customHeight="1">
      <c r="A208" s="40" t="s">
        <v>2</v>
      </c>
      <c r="B208" s="41" t="s">
        <v>139</v>
      </c>
      <c r="C208" s="41" t="s">
        <v>117</v>
      </c>
      <c r="D208" s="42" t="s">
        <v>93</v>
      </c>
      <c r="E208" s="43">
        <v>12.5</v>
      </c>
      <c r="F208" s="35">
        <f>IF(E208&lt;&gt;0,VLOOKUP(B208,conteggi!$B$38:$D$73,3),0)</f>
        <v>0</v>
      </c>
      <c r="G208" s="14"/>
      <c r="H208" s="100"/>
    </row>
    <row r="209" spans="1:8" s="54" customFormat="1" ht="20.25" customHeight="1">
      <c r="A209" s="36" t="s">
        <v>2</v>
      </c>
      <c r="B209" s="37" t="s">
        <v>120</v>
      </c>
      <c r="C209" s="37" t="s">
        <v>60</v>
      </c>
      <c r="D209" s="38" t="s">
        <v>93</v>
      </c>
      <c r="E209" s="39">
        <v>6</v>
      </c>
      <c r="F209" s="35">
        <f>IF(E209&lt;&gt;0,VLOOKUP(B209,conteggi!$B$38:$D$73,3),0)</f>
        <v>0</v>
      </c>
      <c r="G209" s="14"/>
      <c r="H209" s="100"/>
    </row>
    <row r="210" spans="1:8" s="54" customFormat="1" ht="20.25" customHeight="1">
      <c r="A210" s="40" t="s">
        <v>2</v>
      </c>
      <c r="B210" s="41" t="s">
        <v>179</v>
      </c>
      <c r="C210" s="41" t="s">
        <v>66</v>
      </c>
      <c r="D210" s="42" t="s">
        <v>93</v>
      </c>
      <c r="E210" s="43"/>
      <c r="F210" s="35">
        <f>IF(E210&lt;&gt;0,VLOOKUP(B210,conteggi!$B$38:$D$73,3),0)</f>
        <v>0</v>
      </c>
      <c r="G210" s="14"/>
      <c r="H210" s="101"/>
    </row>
    <row r="211" spans="1:8" s="54" customFormat="1" ht="20.25" customHeight="1" thickBot="1">
      <c r="A211" s="107" t="s">
        <v>2</v>
      </c>
      <c r="B211" s="108" t="s">
        <v>122</v>
      </c>
      <c r="C211" s="108" t="s">
        <v>70</v>
      </c>
      <c r="D211" s="109" t="s">
        <v>95</v>
      </c>
      <c r="E211" s="110"/>
      <c r="F211" s="35">
        <f>IF(E211&lt;&gt;0,VLOOKUP(B211,conteggi!$B$38:$D$73,3),0)</f>
        <v>0</v>
      </c>
      <c r="G211" s="14"/>
      <c r="H211" s="100"/>
    </row>
    <row r="212" spans="1:8" s="54" customFormat="1" ht="20.25" customHeight="1">
      <c r="A212" s="50" t="s">
        <v>3</v>
      </c>
      <c r="B212" s="51" t="s">
        <v>176</v>
      </c>
      <c r="C212" s="51" t="s">
        <v>67</v>
      </c>
      <c r="D212" s="52" t="s">
        <v>95</v>
      </c>
      <c r="E212" s="53"/>
      <c r="F212" s="13">
        <f>IF(E212&lt;&gt;0,VLOOKUP(B212,conteggi!$B$74:$D$96,3),0)</f>
        <v>0</v>
      </c>
      <c r="G212" s="14"/>
      <c r="H212" s="100"/>
    </row>
    <row r="213" spans="1:8" s="54" customFormat="1" ht="20.25" customHeight="1">
      <c r="A213" s="46" t="s">
        <v>3</v>
      </c>
      <c r="B213" s="47" t="s">
        <v>75</v>
      </c>
      <c r="C213" s="47" t="s">
        <v>65</v>
      </c>
      <c r="D213" s="48" t="s">
        <v>93</v>
      </c>
      <c r="E213" s="49">
        <v>8.5</v>
      </c>
      <c r="F213" s="13">
        <f>IF(E213&lt;&gt;0,VLOOKUP(B213,conteggi!$B$74:$D$96,3),0)</f>
        <v>0</v>
      </c>
      <c r="G213" s="45"/>
      <c r="H213" s="100"/>
    </row>
    <row r="214" spans="1:8" s="54" customFormat="1" ht="20.25" customHeight="1">
      <c r="A214" s="50" t="s">
        <v>3</v>
      </c>
      <c r="B214" s="51" t="s">
        <v>129</v>
      </c>
      <c r="C214" s="51" t="s">
        <v>67</v>
      </c>
      <c r="D214" s="52" t="s">
        <v>94</v>
      </c>
      <c r="E214" s="53"/>
      <c r="F214" s="13">
        <f>IF(E214&lt;&gt;0,VLOOKUP(B214,conteggi!$B$74:$D$96,3),0)</f>
        <v>0</v>
      </c>
      <c r="G214" s="14"/>
      <c r="H214" s="100"/>
    </row>
    <row r="215" spans="1:8" s="54" customFormat="1" ht="20.25" customHeight="1">
      <c r="A215" s="46" t="s">
        <v>3</v>
      </c>
      <c r="B215" s="47" t="s">
        <v>180</v>
      </c>
      <c r="C215" s="47" t="s">
        <v>67</v>
      </c>
      <c r="D215" s="48" t="s">
        <v>93</v>
      </c>
      <c r="E215" s="49">
        <v>5</v>
      </c>
      <c r="F215" s="13">
        <f>IF(E215&lt;&gt;0,VLOOKUP(B215,conteggi!$B$74:$D$96,3),0)</f>
        <v>0</v>
      </c>
      <c r="G215" s="14"/>
      <c r="H215" s="100"/>
    </row>
    <row r="216" spans="1:8" s="54" customFormat="1" ht="20.25" customHeight="1" thickBot="1">
      <c r="A216" s="50" t="s">
        <v>3</v>
      </c>
      <c r="B216" s="51" t="s">
        <v>127</v>
      </c>
      <c r="C216" s="51" t="s">
        <v>63</v>
      </c>
      <c r="D216" s="52" t="s">
        <v>93</v>
      </c>
      <c r="E216" s="53">
        <v>19</v>
      </c>
      <c r="F216" s="13">
        <f>IF(E216&lt;&gt;0,VLOOKUP(B216,conteggi!$B$74:$D$96,3),0)</f>
        <v>0</v>
      </c>
      <c r="G216" s="14"/>
      <c r="H216" s="100"/>
    </row>
    <row r="217" spans="1:8" s="54" customFormat="1" ht="20.25" customHeight="1" thickBot="1">
      <c r="A217" s="96"/>
      <c r="B217" s="10" t="s">
        <v>16</v>
      </c>
      <c r="C217" s="10"/>
      <c r="D217" s="11"/>
      <c r="E217" s="12"/>
      <c r="F217" s="13"/>
      <c r="G217" s="14"/>
      <c r="H217" s="100"/>
    </row>
    <row r="218" spans="1:8" s="54" customFormat="1" ht="20.25" customHeight="1" thickBot="1">
      <c r="A218" s="16" t="s">
        <v>0</v>
      </c>
      <c r="B218" s="17" t="s">
        <v>69</v>
      </c>
      <c r="C218" s="17" t="s">
        <v>69</v>
      </c>
      <c r="D218" s="18" t="s">
        <v>93</v>
      </c>
      <c r="E218" s="19">
        <v>5.5</v>
      </c>
      <c r="F218" s="20">
        <f>IF(E218&lt;&gt;0,VLOOKUP(B218,conteggi!$B$2:$D$13,3),0)</f>
        <v>0</v>
      </c>
      <c r="G218" s="97" t="s">
        <v>192</v>
      </c>
      <c r="H218" s="100"/>
    </row>
    <row r="219" spans="1:8" s="54" customFormat="1" ht="20.25" customHeight="1" thickBot="1">
      <c r="A219" s="21" t="s">
        <v>1</v>
      </c>
      <c r="B219" s="22" t="s">
        <v>181</v>
      </c>
      <c r="C219" s="22" t="s">
        <v>64</v>
      </c>
      <c r="D219" s="23" t="s">
        <v>93</v>
      </c>
      <c r="E219" s="24">
        <v>5</v>
      </c>
      <c r="F219" s="25">
        <f>IF(E219&lt;&gt;0,VLOOKUP(B219,conteggi!$B$14:$D$37,3),0)</f>
        <v>0</v>
      </c>
      <c r="G219" s="98"/>
      <c r="H219" s="100"/>
    </row>
    <row r="220" spans="1:8" s="54" customFormat="1" ht="20.25" customHeight="1">
      <c r="A220" s="26" t="s">
        <v>1</v>
      </c>
      <c r="B220" s="27" t="s">
        <v>115</v>
      </c>
      <c r="C220" s="27" t="s">
        <v>71</v>
      </c>
      <c r="D220" s="28" t="s">
        <v>93</v>
      </c>
      <c r="E220" s="29">
        <v>6.5</v>
      </c>
      <c r="F220" s="25">
        <f>IF(E220&lt;&gt;0,VLOOKUP(B220,conteggi!$B$14:$D$37,3),0)</f>
        <v>0</v>
      </c>
      <c r="G220" s="30">
        <f>SUM(E218:E234)+G221</f>
        <v>96</v>
      </c>
      <c r="H220" s="100"/>
    </row>
    <row r="221" spans="1:8" s="54" customFormat="1" ht="20.25" customHeight="1">
      <c r="A221" s="21" t="s">
        <v>1</v>
      </c>
      <c r="B221" s="22" t="s">
        <v>119</v>
      </c>
      <c r="C221" s="22" t="s">
        <v>69</v>
      </c>
      <c r="D221" s="23" t="s">
        <v>93</v>
      </c>
      <c r="E221" s="24">
        <v>7</v>
      </c>
      <c r="F221" s="25">
        <f>IF(E221&lt;&gt;0,VLOOKUP(B221,conteggi!$B$14:$D$37,3),0)</f>
        <v>0</v>
      </c>
      <c r="G221" s="31">
        <f>IF(SUM(F218:F234)=3,10,IF(SUM(F218:F234)=4,15,IF(SUM(F218:F234)=5,20,IF(SUM(F218:F234)=6,25,IF(SUM(F218:F234)=7,30,IF(SUM(F218:F234)=8,35,IF(SUM(F218:F234)=9,40,0)))))))</f>
        <v>0</v>
      </c>
      <c r="H221" s="100"/>
    </row>
    <row r="222" spans="1:8" s="54" customFormat="1" ht="20.25" customHeight="1">
      <c r="A222" s="26" t="s">
        <v>1</v>
      </c>
      <c r="B222" s="27" t="s">
        <v>77</v>
      </c>
      <c r="C222" s="27" t="s">
        <v>114</v>
      </c>
      <c r="D222" s="28" t="s">
        <v>94</v>
      </c>
      <c r="E222" s="29"/>
      <c r="F222" s="25">
        <f>IF(E222&lt;&gt;0,VLOOKUP(B222,conteggi!$B$14:$D$37,3),0)</f>
        <v>0</v>
      </c>
      <c r="G222" s="32"/>
      <c r="H222" s="100"/>
    </row>
    <row r="223" spans="1:8" s="54" customFormat="1" ht="20.25" customHeight="1" thickBot="1">
      <c r="A223" s="103" t="s">
        <v>1</v>
      </c>
      <c r="B223" s="104" t="s">
        <v>113</v>
      </c>
      <c r="C223" s="104" t="s">
        <v>114</v>
      </c>
      <c r="D223" s="105" t="s">
        <v>95</v>
      </c>
      <c r="E223" s="106"/>
      <c r="F223" s="25">
        <f>IF(E223&lt;&gt;0,VLOOKUP(B223,conteggi!$B$14:$D$37,3),0)</f>
        <v>0</v>
      </c>
      <c r="G223" s="14"/>
      <c r="H223" s="100"/>
    </row>
    <row r="224" spans="1:8" s="54" customFormat="1" ht="20.25" customHeight="1">
      <c r="A224" s="40" t="s">
        <v>2</v>
      </c>
      <c r="B224" s="41" t="s">
        <v>89</v>
      </c>
      <c r="C224" s="41" t="s">
        <v>72</v>
      </c>
      <c r="D224" s="42" t="s">
        <v>93</v>
      </c>
      <c r="E224" s="43">
        <v>4</v>
      </c>
      <c r="F224" s="35">
        <f>IF(E224&lt;&gt;0,VLOOKUP(B224,conteggi!$B$38:$D$73,3),0)</f>
        <v>0</v>
      </c>
      <c r="G224" s="14"/>
      <c r="H224" s="100"/>
    </row>
    <row r="225" spans="1:8" s="54" customFormat="1" ht="20.25" customHeight="1">
      <c r="A225" s="36" t="s">
        <v>2</v>
      </c>
      <c r="B225" s="37" t="s">
        <v>146</v>
      </c>
      <c r="C225" s="37" t="s">
        <v>82</v>
      </c>
      <c r="D225" s="38" t="s">
        <v>93</v>
      </c>
      <c r="E225" s="39">
        <v>12</v>
      </c>
      <c r="F225" s="35">
        <f>IF(E225&lt;&gt;0,VLOOKUP(B225,conteggi!$B$38:$D$73,3),0)</f>
        <v>0</v>
      </c>
      <c r="G225" s="14"/>
      <c r="H225" s="100"/>
    </row>
    <row r="226" spans="1:8" s="54" customFormat="1" ht="20.25" customHeight="1">
      <c r="A226" s="40" t="s">
        <v>2</v>
      </c>
      <c r="B226" s="41" t="s">
        <v>139</v>
      </c>
      <c r="C226" s="41" t="s">
        <v>117</v>
      </c>
      <c r="D226" s="42" t="s">
        <v>93</v>
      </c>
      <c r="E226" s="43">
        <v>12.5</v>
      </c>
      <c r="F226" s="35">
        <f>IF(E226&lt;&gt;0,VLOOKUP(B226,conteggi!$B$38:$D$73,3),0)</f>
        <v>0</v>
      </c>
      <c r="G226" s="14"/>
      <c r="H226" s="100"/>
    </row>
    <row r="227" spans="1:8" s="54" customFormat="1" ht="20.25" customHeight="1">
      <c r="A227" s="36" t="s">
        <v>2</v>
      </c>
      <c r="B227" s="37" t="s">
        <v>152</v>
      </c>
      <c r="C227" s="37" t="s">
        <v>68</v>
      </c>
      <c r="D227" s="38" t="s">
        <v>93</v>
      </c>
      <c r="E227" s="39">
        <v>5</v>
      </c>
      <c r="F227" s="35">
        <f>IF(E227&lt;&gt;0,VLOOKUP(B227,conteggi!$B$38:$D$73,3),0)</f>
        <v>0</v>
      </c>
      <c r="G227" s="14"/>
      <c r="H227" s="100"/>
    </row>
    <row r="228" spans="1:8" s="54" customFormat="1" ht="20.25" customHeight="1">
      <c r="A228" s="40" t="s">
        <v>2</v>
      </c>
      <c r="B228" s="41" t="s">
        <v>120</v>
      </c>
      <c r="C228" s="41" t="s">
        <v>60</v>
      </c>
      <c r="D228" s="42" t="s">
        <v>94</v>
      </c>
      <c r="E228" s="43"/>
      <c r="F228" s="35">
        <f>IF(E228&lt;&gt;0,VLOOKUP(B228,conteggi!$B$38:$D$73,3),0)</f>
        <v>0</v>
      </c>
      <c r="G228" s="14"/>
      <c r="H228" s="100"/>
    </row>
    <row r="229" spans="1:8" s="54" customFormat="1" ht="20.25" customHeight="1" thickBot="1">
      <c r="A229" s="107" t="s">
        <v>2</v>
      </c>
      <c r="B229" s="108" t="s">
        <v>125</v>
      </c>
      <c r="C229" s="108" t="s">
        <v>112</v>
      </c>
      <c r="D229" s="109" t="s">
        <v>95</v>
      </c>
      <c r="E229" s="110"/>
      <c r="F229" s="35">
        <f>IF(E229&lt;&gt;0,VLOOKUP(B229,conteggi!$B$38:$D$73,3),0)</f>
        <v>0</v>
      </c>
      <c r="G229" s="14"/>
      <c r="H229" s="100"/>
    </row>
    <row r="230" spans="1:8" s="54" customFormat="1" ht="20.25" customHeight="1">
      <c r="A230" s="50" t="s">
        <v>3</v>
      </c>
      <c r="B230" s="51" t="s">
        <v>126</v>
      </c>
      <c r="C230" s="51" t="s">
        <v>64</v>
      </c>
      <c r="D230" s="52" t="s">
        <v>93</v>
      </c>
      <c r="E230" s="53">
        <v>10</v>
      </c>
      <c r="F230" s="13">
        <f>IF(E230&lt;&gt;0,VLOOKUP(B230,conteggi!$B$74:$D$96,3),0)</f>
        <v>0</v>
      </c>
      <c r="G230" s="14"/>
      <c r="H230" s="100"/>
    </row>
    <row r="231" spans="1:8" s="54" customFormat="1" ht="20.25" customHeight="1">
      <c r="A231" s="46" t="s">
        <v>3</v>
      </c>
      <c r="B231" s="47" t="s">
        <v>154</v>
      </c>
      <c r="C231" s="47" t="s">
        <v>80</v>
      </c>
      <c r="D231" s="48" t="s">
        <v>93</v>
      </c>
      <c r="E231" s="49">
        <v>9.5</v>
      </c>
      <c r="F231" s="13">
        <f>IF(E231&lt;&gt;0,VLOOKUP(B231,conteggi!$B$74:$D$96,3),0)</f>
        <v>0</v>
      </c>
      <c r="G231" s="45"/>
      <c r="H231" s="100"/>
    </row>
    <row r="232" spans="1:8" s="54" customFormat="1" ht="20.25" customHeight="1">
      <c r="A232" s="50" t="s">
        <v>3</v>
      </c>
      <c r="B232" s="51" t="s">
        <v>127</v>
      </c>
      <c r="C232" s="51" t="s">
        <v>63</v>
      </c>
      <c r="D232" s="52" t="s">
        <v>93</v>
      </c>
      <c r="E232" s="53">
        <v>19</v>
      </c>
      <c r="F232" s="13">
        <f>IF(E232&lt;&gt;0,VLOOKUP(B232,conteggi!$B$74:$D$96,3),0)</f>
        <v>0</v>
      </c>
      <c r="G232" s="14"/>
      <c r="H232" s="100"/>
    </row>
    <row r="233" spans="1:8" s="54" customFormat="1" ht="20.25" customHeight="1">
      <c r="A233" s="46" t="s">
        <v>3</v>
      </c>
      <c r="B233" s="47" t="s">
        <v>180</v>
      </c>
      <c r="C233" s="47" t="s">
        <v>67</v>
      </c>
      <c r="D233" s="48" t="s">
        <v>94</v>
      </c>
      <c r="E233" s="49"/>
      <c r="F233" s="13">
        <f>IF(E233&lt;&gt;0,VLOOKUP(B233,conteggi!$B$74:$D$96,3),0)</f>
        <v>0</v>
      </c>
      <c r="G233" s="14"/>
      <c r="H233" s="100"/>
    </row>
    <row r="234" spans="1:8" s="54" customFormat="1" ht="20.25" customHeight="1" thickBot="1">
      <c r="A234" s="50" t="s">
        <v>3</v>
      </c>
      <c r="B234" s="51" t="s">
        <v>129</v>
      </c>
      <c r="C234" s="51" t="s">
        <v>67</v>
      </c>
      <c r="D234" s="52" t="s">
        <v>95</v>
      </c>
      <c r="E234" s="53"/>
      <c r="F234" s="13">
        <f>IF(E234&lt;&gt;0,VLOOKUP(B234,conteggi!$B$74:$D$96,3),0)</f>
        <v>0</v>
      </c>
      <c r="G234" s="14"/>
      <c r="H234" s="100"/>
    </row>
    <row r="235" spans="1:8" s="54" customFormat="1" ht="20.25" customHeight="1" thickBot="1">
      <c r="A235" s="96"/>
      <c r="B235" s="10" t="s">
        <v>16</v>
      </c>
      <c r="C235" s="10"/>
      <c r="D235" s="11"/>
      <c r="E235" s="12"/>
      <c r="F235" s="13"/>
      <c r="G235" s="14"/>
      <c r="H235" s="100"/>
    </row>
    <row r="236" spans="1:8" s="54" customFormat="1" ht="20.25" customHeight="1" thickBot="1">
      <c r="A236" s="16" t="s">
        <v>0</v>
      </c>
      <c r="B236" s="17" t="s">
        <v>67</v>
      </c>
      <c r="C236" s="17" t="s">
        <v>67</v>
      </c>
      <c r="D236" s="18" t="s">
        <v>93</v>
      </c>
      <c r="E236" s="19">
        <v>6</v>
      </c>
      <c r="F236" s="20">
        <f>IF(E236&lt;&gt;0,VLOOKUP(B236,conteggi!$B$2:$D$13,3),0)</f>
        <v>0</v>
      </c>
      <c r="G236" s="97" t="s">
        <v>106</v>
      </c>
      <c r="H236" s="100"/>
    </row>
    <row r="237" spans="1:8" s="54" customFormat="1" ht="20.25" customHeight="1" thickBot="1">
      <c r="A237" s="21" t="s">
        <v>1</v>
      </c>
      <c r="B237" s="22" t="s">
        <v>144</v>
      </c>
      <c r="C237" s="22" t="s">
        <v>112</v>
      </c>
      <c r="D237" s="23" t="s">
        <v>93</v>
      </c>
      <c r="E237" s="24">
        <v>6</v>
      </c>
      <c r="F237" s="25">
        <f>IF(E237&lt;&gt;0,VLOOKUP(B237,conteggi!$B$14:$D$37,3),0)</f>
        <v>0</v>
      </c>
      <c r="G237" s="98"/>
      <c r="H237" s="100"/>
    </row>
    <row r="238" spans="1:8" s="54" customFormat="1" ht="20.25" customHeight="1">
      <c r="A238" s="26" t="s">
        <v>1</v>
      </c>
      <c r="B238" s="27" t="s">
        <v>73</v>
      </c>
      <c r="C238" s="27" t="s">
        <v>70</v>
      </c>
      <c r="D238" s="28" t="s">
        <v>93</v>
      </c>
      <c r="E238" s="29">
        <v>6.5</v>
      </c>
      <c r="F238" s="25">
        <f>IF(E238&lt;&gt;0,VLOOKUP(B238,conteggi!$B$14:$D$37,3),0)</f>
        <v>0</v>
      </c>
      <c r="G238" s="30">
        <f>SUM(E236:E252)+G239</f>
        <v>91</v>
      </c>
      <c r="H238" s="100"/>
    </row>
    <row r="239" spans="1:8" s="54" customFormat="1" ht="20.25" customHeight="1">
      <c r="A239" s="21" t="s">
        <v>1</v>
      </c>
      <c r="B239" s="22" t="s">
        <v>115</v>
      </c>
      <c r="C239" s="22" t="s">
        <v>71</v>
      </c>
      <c r="D239" s="23" t="s">
        <v>93</v>
      </c>
      <c r="E239" s="24">
        <v>6.5</v>
      </c>
      <c r="F239" s="25">
        <f>IF(E239&lt;&gt;0,VLOOKUP(B239,conteggi!$B$14:$D$37,3),0)</f>
        <v>0</v>
      </c>
      <c r="G239" s="31">
        <f>IF(SUM(F236:F252)=3,10,IF(SUM(F236:F252)=4,15,IF(SUM(F236:F252)=5,20,IF(SUM(F236:F252)=6,25,IF(SUM(F236:F252)=7,30,IF(SUM(F236:F252)=8,35,IF(SUM(F236:F252)=9,40,0)))))))</f>
        <v>0</v>
      </c>
      <c r="H239" s="100"/>
    </row>
    <row r="240" spans="1:8" s="54" customFormat="1" ht="20.25" customHeight="1">
      <c r="A240" s="26" t="s">
        <v>1</v>
      </c>
      <c r="B240" s="27" t="s">
        <v>182</v>
      </c>
      <c r="C240" s="27" t="s">
        <v>71</v>
      </c>
      <c r="D240" s="28" t="s">
        <v>93</v>
      </c>
      <c r="E240" s="29">
        <v>6</v>
      </c>
      <c r="F240" s="25">
        <f>IF(E240&lt;&gt;0,VLOOKUP(B240,conteggi!$B$14:$D$37,3),0)</f>
        <v>0</v>
      </c>
      <c r="G240" s="32"/>
      <c r="H240" s="100"/>
    </row>
    <row r="241" spans="1:8" s="54" customFormat="1" ht="20.25" customHeight="1" thickBot="1">
      <c r="A241" s="103" t="s">
        <v>1</v>
      </c>
      <c r="B241" s="104" t="s">
        <v>119</v>
      </c>
      <c r="C241" s="104" t="s">
        <v>69</v>
      </c>
      <c r="D241" s="105" t="s">
        <v>94</v>
      </c>
      <c r="E241" s="106"/>
      <c r="F241" s="25">
        <f>IF(E241&lt;&gt;0,VLOOKUP(B241,conteggi!$B$14:$D$37,3),0)</f>
        <v>0</v>
      </c>
      <c r="G241" s="14"/>
      <c r="H241" s="100"/>
    </row>
    <row r="242" spans="1:8" s="54" customFormat="1" ht="20.25" customHeight="1">
      <c r="A242" s="40" t="s">
        <v>2</v>
      </c>
      <c r="B242" s="41" t="s">
        <v>179</v>
      </c>
      <c r="C242" s="41" t="s">
        <v>66</v>
      </c>
      <c r="D242" s="42" t="s">
        <v>93</v>
      </c>
      <c r="E242" s="43"/>
      <c r="F242" s="35">
        <f>IF(E242&lt;&gt;0,VLOOKUP(B242,conteggi!$B$38:$D$73,3),0)</f>
        <v>0</v>
      </c>
      <c r="G242" s="14"/>
      <c r="H242" s="100"/>
    </row>
    <row r="243" spans="1:8" s="54" customFormat="1" ht="20.25" customHeight="1">
      <c r="A243" s="36" t="s">
        <v>2</v>
      </c>
      <c r="B243" s="37" t="s">
        <v>121</v>
      </c>
      <c r="C243" s="37" t="s">
        <v>117</v>
      </c>
      <c r="D243" s="38" t="s">
        <v>94</v>
      </c>
      <c r="E243" s="39">
        <v>6.5</v>
      </c>
      <c r="F243" s="35">
        <f>IF(E243&lt;&gt;0,VLOOKUP(B243,conteggi!$B$38:$D$73,3),0)</f>
        <v>0</v>
      </c>
      <c r="G243" s="14"/>
      <c r="H243" s="100"/>
    </row>
    <row r="244" spans="1:8" s="54" customFormat="1" ht="20.25" customHeight="1">
      <c r="A244" s="40" t="s">
        <v>2</v>
      </c>
      <c r="B244" s="41" t="s">
        <v>120</v>
      </c>
      <c r="C244" s="41" t="s">
        <v>60</v>
      </c>
      <c r="D244" s="42" t="s">
        <v>93</v>
      </c>
      <c r="E244" s="43">
        <v>6</v>
      </c>
      <c r="F244" s="35">
        <f>IF(E244&lt;&gt;0,VLOOKUP(B244,conteggi!$B$38:$D$73,3),0)</f>
        <v>0</v>
      </c>
      <c r="G244" s="14"/>
      <c r="H244" s="100"/>
    </row>
    <row r="245" spans="1:8" s="54" customFormat="1" ht="20.25" customHeight="1">
      <c r="A245" s="36" t="s">
        <v>2</v>
      </c>
      <c r="B245" s="37" t="s">
        <v>139</v>
      </c>
      <c r="C245" s="37" t="s">
        <v>117</v>
      </c>
      <c r="D245" s="38" t="s">
        <v>93</v>
      </c>
      <c r="E245" s="39">
        <v>12.5</v>
      </c>
      <c r="F245" s="35">
        <f>IF(E245&lt;&gt;0,VLOOKUP(B245,conteggi!$B$38:$D$73,3),0)</f>
        <v>0</v>
      </c>
      <c r="G245" s="14"/>
      <c r="H245" s="100"/>
    </row>
    <row r="246" spans="1:8" s="54" customFormat="1" ht="20.25" customHeight="1">
      <c r="A246" s="40" t="s">
        <v>2</v>
      </c>
      <c r="B246" s="41" t="s">
        <v>162</v>
      </c>
      <c r="C246" s="41" t="s">
        <v>69</v>
      </c>
      <c r="D246" s="42" t="s">
        <v>183</v>
      </c>
      <c r="E246" s="43"/>
      <c r="F246" s="35">
        <f>IF(E246&lt;&gt;0,VLOOKUP(B246,conteggi!$B$38:$D$73,3),0)</f>
        <v>0</v>
      </c>
      <c r="G246" s="14"/>
      <c r="H246" s="100"/>
    </row>
    <row r="247" spans="1:8" s="54" customFormat="1" ht="20.25" customHeight="1" thickBot="1">
      <c r="A247" s="107" t="s">
        <v>2</v>
      </c>
      <c r="B247" s="108" t="s">
        <v>134</v>
      </c>
      <c r="C247" s="108" t="s">
        <v>63</v>
      </c>
      <c r="D247" s="109" t="s">
        <v>95</v>
      </c>
      <c r="E247" s="110"/>
      <c r="F247" s="35">
        <f>IF(E247&lt;&gt;0,VLOOKUP(B247,conteggi!$B$38:$D$73,3),0)</f>
        <v>0</v>
      </c>
      <c r="G247" s="14"/>
      <c r="H247" s="100"/>
    </row>
    <row r="248" spans="1:8" s="54" customFormat="1" ht="20.25" customHeight="1">
      <c r="A248" s="50" t="s">
        <v>3</v>
      </c>
      <c r="B248" s="51" t="s">
        <v>126</v>
      </c>
      <c r="C248" s="51" t="s">
        <v>64</v>
      </c>
      <c r="D248" s="52" t="s">
        <v>93</v>
      </c>
      <c r="E248" s="53">
        <v>10</v>
      </c>
      <c r="F248" s="13">
        <f>IF(E248&lt;&gt;0,VLOOKUP(B248,conteggi!$B$74:$D$96,3),0)</f>
        <v>0</v>
      </c>
      <c r="G248" s="14"/>
      <c r="H248" s="100"/>
    </row>
    <row r="249" spans="1:8" s="54" customFormat="1" ht="20.25" customHeight="1">
      <c r="A249" s="46" t="s">
        <v>3</v>
      </c>
      <c r="B249" s="47" t="s">
        <v>127</v>
      </c>
      <c r="C249" s="47" t="s">
        <v>63</v>
      </c>
      <c r="D249" s="48" t="s">
        <v>93</v>
      </c>
      <c r="E249" s="49">
        <v>19</v>
      </c>
      <c r="F249" s="13">
        <f>IF(E249&lt;&gt;0,VLOOKUP(B249,conteggi!$B$74:$D$96,3),0)</f>
        <v>0</v>
      </c>
      <c r="G249" s="45"/>
      <c r="H249" s="100"/>
    </row>
    <row r="250" spans="1:8" s="54" customFormat="1" ht="20.25" customHeight="1">
      <c r="A250" s="50" t="s">
        <v>3</v>
      </c>
      <c r="B250" s="51" t="s">
        <v>84</v>
      </c>
      <c r="C250" s="51" t="s">
        <v>71</v>
      </c>
      <c r="D250" s="52" t="s">
        <v>93</v>
      </c>
      <c r="E250" s="53">
        <v>6</v>
      </c>
      <c r="F250" s="13">
        <f>IF(E250&lt;&gt;0,VLOOKUP(B250,conteggi!$B$74:$D$96,3),0)</f>
        <v>0</v>
      </c>
      <c r="G250" s="14"/>
      <c r="H250" s="100"/>
    </row>
    <row r="251" spans="1:8" s="54" customFormat="1" ht="20.25" customHeight="1">
      <c r="A251" s="46" t="s">
        <v>3</v>
      </c>
      <c r="B251" s="47" t="s">
        <v>128</v>
      </c>
      <c r="C251" s="47" t="s">
        <v>80</v>
      </c>
      <c r="D251" s="48" t="s">
        <v>94</v>
      </c>
      <c r="E251" s="49"/>
      <c r="F251" s="13">
        <f>IF(E251&lt;&gt;0,VLOOKUP(B251,conteggi!$B$74:$D$96,3),0)</f>
        <v>0</v>
      </c>
      <c r="G251" s="14"/>
      <c r="H251" s="100"/>
    </row>
    <row r="252" spans="1:8" s="54" customFormat="1" ht="20.25" customHeight="1" thickBot="1">
      <c r="A252" s="50" t="s">
        <v>3</v>
      </c>
      <c r="B252" s="51" t="s">
        <v>129</v>
      </c>
      <c r="C252" s="51" t="s">
        <v>67</v>
      </c>
      <c r="D252" s="52" t="s">
        <v>183</v>
      </c>
      <c r="E252" s="53"/>
      <c r="F252" s="13">
        <f>IF(E252&lt;&gt;0,VLOOKUP(B252,conteggi!$B$74:$D$96,3),0)</f>
        <v>0</v>
      </c>
      <c r="G252" s="14"/>
      <c r="H252" s="100"/>
    </row>
    <row r="253" spans="1:8" s="54" customFormat="1" ht="20.25" customHeight="1" thickBot="1">
      <c r="A253" s="96"/>
      <c r="B253" s="10" t="s">
        <v>16</v>
      </c>
      <c r="C253" s="10"/>
      <c r="D253" s="11"/>
      <c r="E253" s="12"/>
      <c r="F253" s="13"/>
      <c r="G253" s="14"/>
      <c r="H253" s="101"/>
    </row>
    <row r="254" spans="1:8" s="54" customFormat="1" ht="20.25" customHeight="1" thickBot="1">
      <c r="A254" s="16" t="s">
        <v>0</v>
      </c>
      <c r="B254" s="17" t="s">
        <v>60</v>
      </c>
      <c r="C254" s="17" t="s">
        <v>60</v>
      </c>
      <c r="D254" s="18" t="s">
        <v>93</v>
      </c>
      <c r="E254" s="19">
        <v>4</v>
      </c>
      <c r="F254" s="20">
        <f>IF(E254&lt;&gt;0,VLOOKUP(B254,conteggi!$B$2:$D$13,3),0)</f>
        <v>0</v>
      </c>
      <c r="G254" s="97" t="s">
        <v>193</v>
      </c>
      <c r="H254" s="100"/>
    </row>
    <row r="255" spans="1:8" s="54" customFormat="1" ht="20.25" customHeight="1" thickBot="1">
      <c r="A255" s="21" t="s">
        <v>1</v>
      </c>
      <c r="B255" s="22" t="s">
        <v>119</v>
      </c>
      <c r="C255" s="22" t="s">
        <v>69</v>
      </c>
      <c r="D255" s="23" t="s">
        <v>93</v>
      </c>
      <c r="E255" s="24">
        <v>7</v>
      </c>
      <c r="F255" s="25">
        <f>IF(E255&lt;&gt;0,VLOOKUP(B255,conteggi!$B$14:$D$37,3),0)</f>
        <v>0</v>
      </c>
      <c r="G255" s="98"/>
      <c r="H255" s="100"/>
    </row>
    <row r="256" spans="1:8" s="54" customFormat="1" ht="20.25" customHeight="1">
      <c r="A256" s="26" t="s">
        <v>1</v>
      </c>
      <c r="B256" s="27" t="s">
        <v>108</v>
      </c>
      <c r="C256" s="27" t="s">
        <v>68</v>
      </c>
      <c r="D256" s="28" t="s">
        <v>94</v>
      </c>
      <c r="E256" s="29">
        <v>5.5</v>
      </c>
      <c r="F256" s="25">
        <f>IF(E256&lt;&gt;0,VLOOKUP(B256,conteggi!$B$14:$D$37,3),0)</f>
        <v>0</v>
      </c>
      <c r="G256" s="30">
        <f>SUM(E254:E270)+G257</f>
        <v>89</v>
      </c>
      <c r="H256" s="100"/>
    </row>
    <row r="257" spans="1:8" s="54" customFormat="1" ht="20.25" customHeight="1">
      <c r="A257" s="21" t="s">
        <v>1</v>
      </c>
      <c r="B257" s="22" t="s">
        <v>109</v>
      </c>
      <c r="C257" s="22" t="s">
        <v>68</v>
      </c>
      <c r="D257" s="23" t="s">
        <v>93</v>
      </c>
      <c r="E257" s="24"/>
      <c r="F257" s="25">
        <f>IF(E257&lt;&gt;0,VLOOKUP(B257,conteggi!$B$14:$D$37,3),0)</f>
        <v>0</v>
      </c>
      <c r="G257" s="31">
        <f>IF(SUM(F254:F270)=3,10,IF(SUM(F254:F270)=4,15,IF(SUM(F254:F270)=5,20,IF(SUM(F254:F270)=6,25,IF(SUM(F254:F270)=7,30,IF(SUM(F254:F270)=8,35,IF(SUM(F254:F270)=9,40,0)))))))</f>
        <v>0</v>
      </c>
      <c r="H257" s="100"/>
    </row>
    <row r="258" spans="1:8" s="54" customFormat="1" ht="20.25" customHeight="1">
      <c r="A258" s="26" t="s">
        <v>1</v>
      </c>
      <c r="B258" s="27" t="s">
        <v>144</v>
      </c>
      <c r="C258" s="27" t="s">
        <v>112</v>
      </c>
      <c r="D258" s="28" t="s">
        <v>93</v>
      </c>
      <c r="E258" s="29">
        <v>6</v>
      </c>
      <c r="F258" s="25">
        <f>IF(E258&lt;&gt;0,VLOOKUP(B258,conteggi!$B$14:$D$37,3),0)</f>
        <v>0</v>
      </c>
      <c r="G258" s="32"/>
      <c r="H258" s="100"/>
    </row>
    <row r="259" spans="1:8" s="54" customFormat="1" ht="20.25" customHeight="1" thickBot="1">
      <c r="A259" s="103" t="s">
        <v>1</v>
      </c>
      <c r="B259" s="104" t="s">
        <v>172</v>
      </c>
      <c r="C259" s="104" t="s">
        <v>112</v>
      </c>
      <c r="D259" s="105" t="s">
        <v>93</v>
      </c>
      <c r="E259" s="106">
        <v>4.5</v>
      </c>
      <c r="F259" s="25">
        <f>IF(E259&lt;&gt;0,VLOOKUP(B259,conteggi!$B$14:$D$37,3),0)</f>
        <v>0</v>
      </c>
      <c r="G259" s="14"/>
      <c r="H259" s="100"/>
    </row>
    <row r="260" spans="1:8" s="54" customFormat="1" ht="20.25" customHeight="1">
      <c r="A260" s="40" t="s">
        <v>2</v>
      </c>
      <c r="B260" s="41" t="s">
        <v>179</v>
      </c>
      <c r="C260" s="41" t="s">
        <v>66</v>
      </c>
      <c r="D260" s="42" t="s">
        <v>93</v>
      </c>
      <c r="E260" s="43"/>
      <c r="F260" s="35">
        <f>IF(E260&lt;&gt;0,VLOOKUP(B260,conteggi!$B$38:$D$73,3),0)</f>
        <v>0</v>
      </c>
      <c r="G260" s="14"/>
      <c r="H260" s="100"/>
    </row>
    <row r="261" spans="1:8" s="54" customFormat="1" ht="20.25" customHeight="1">
      <c r="A261" s="36" t="s">
        <v>2</v>
      </c>
      <c r="B261" s="37" t="s">
        <v>121</v>
      </c>
      <c r="C261" s="37" t="s">
        <v>117</v>
      </c>
      <c r="D261" s="38" t="s">
        <v>94</v>
      </c>
      <c r="E261" s="39">
        <v>6.5</v>
      </c>
      <c r="F261" s="35">
        <f>IF(E261&lt;&gt;0,VLOOKUP(B261,conteggi!$B$38:$D$73,3),0)</f>
        <v>0</v>
      </c>
      <c r="G261" s="14"/>
      <c r="H261" s="100"/>
    </row>
    <row r="262" spans="1:8" s="54" customFormat="1" ht="20.25" customHeight="1">
      <c r="A262" s="40" t="s">
        <v>2</v>
      </c>
      <c r="B262" s="41" t="s">
        <v>120</v>
      </c>
      <c r="C262" s="41" t="s">
        <v>60</v>
      </c>
      <c r="D262" s="42" t="s">
        <v>93</v>
      </c>
      <c r="E262" s="43">
        <v>6</v>
      </c>
      <c r="F262" s="35">
        <f>IF(E262&lt;&gt;0,VLOOKUP(B262,conteggi!$B$38:$D$73,3),0)</f>
        <v>0</v>
      </c>
      <c r="G262" s="14"/>
      <c r="H262" s="100"/>
    </row>
    <row r="263" spans="1:8" s="54" customFormat="1" ht="20.25" customHeight="1">
      <c r="A263" s="36" t="s">
        <v>2</v>
      </c>
      <c r="B263" s="37" t="s">
        <v>139</v>
      </c>
      <c r="C263" s="37" t="s">
        <v>117</v>
      </c>
      <c r="D263" s="38" t="s">
        <v>93</v>
      </c>
      <c r="E263" s="39">
        <v>12.5</v>
      </c>
      <c r="F263" s="35">
        <f>IF(E263&lt;&gt;0,VLOOKUP(B263,conteggi!$B$38:$D$73,3),0)</f>
        <v>0</v>
      </c>
      <c r="G263" s="14"/>
      <c r="H263" s="100"/>
    </row>
    <row r="264" spans="1:8" s="54" customFormat="1" ht="20.25" customHeight="1">
      <c r="A264" s="40" t="s">
        <v>2</v>
      </c>
      <c r="B264" s="41" t="s">
        <v>184</v>
      </c>
      <c r="C264" s="41" t="s">
        <v>60</v>
      </c>
      <c r="D264" s="42" t="s">
        <v>95</v>
      </c>
      <c r="E264" s="43"/>
      <c r="F264" s="35">
        <f>IF(E264&lt;&gt;0,VLOOKUP(B264,conteggi!$B$38:$D$73,3),0)</f>
        <v>0</v>
      </c>
      <c r="G264" s="14"/>
      <c r="H264" s="100"/>
    </row>
    <row r="265" spans="1:8" s="54" customFormat="1" ht="20.25" customHeight="1" thickBot="1">
      <c r="A265" s="107" t="s">
        <v>2</v>
      </c>
      <c r="B265" s="108" t="s">
        <v>162</v>
      </c>
      <c r="C265" s="108" t="s">
        <v>69</v>
      </c>
      <c r="D265" s="109" t="s">
        <v>183</v>
      </c>
      <c r="E265" s="110"/>
      <c r="F265" s="35">
        <f>IF(E265&lt;&gt;0,VLOOKUP(B265,conteggi!$B$38:$D$73,3),0)</f>
        <v>0</v>
      </c>
      <c r="G265" s="14"/>
      <c r="H265" s="100"/>
    </row>
    <row r="266" spans="1:8" s="54" customFormat="1" ht="20.25" customHeight="1">
      <c r="A266" s="50" t="s">
        <v>3</v>
      </c>
      <c r="B266" s="51" t="s">
        <v>75</v>
      </c>
      <c r="C266" s="51" t="s">
        <v>65</v>
      </c>
      <c r="D266" s="52" t="s">
        <v>93</v>
      </c>
      <c r="E266" s="53">
        <v>8.5</v>
      </c>
      <c r="F266" s="13">
        <f>IF(E266&lt;&gt;0,VLOOKUP(B266,conteggi!$B$74:$D$96,3),0)</f>
        <v>0</v>
      </c>
      <c r="G266" s="14"/>
      <c r="H266" s="100"/>
    </row>
    <row r="267" spans="1:8" s="54" customFormat="1" ht="20.25" customHeight="1">
      <c r="A267" s="46" t="s">
        <v>3</v>
      </c>
      <c r="B267" s="47" t="s">
        <v>127</v>
      </c>
      <c r="C267" s="47" t="s">
        <v>63</v>
      </c>
      <c r="D267" s="48" t="s">
        <v>93</v>
      </c>
      <c r="E267" s="49">
        <v>19</v>
      </c>
      <c r="F267" s="13">
        <f>IF(E267&lt;&gt;0,VLOOKUP(B267,conteggi!$B$74:$D$96,3),0)</f>
        <v>0</v>
      </c>
      <c r="G267" s="45"/>
      <c r="H267" s="100"/>
    </row>
    <row r="268" spans="1:8" s="54" customFormat="1" ht="20.25" customHeight="1">
      <c r="A268" s="50" t="s">
        <v>3</v>
      </c>
      <c r="B268" s="51" t="s">
        <v>154</v>
      </c>
      <c r="C268" s="51" t="s">
        <v>80</v>
      </c>
      <c r="D268" s="52" t="s">
        <v>93</v>
      </c>
      <c r="E268" s="53">
        <v>9.5</v>
      </c>
      <c r="F268" s="13">
        <f>IF(E268&lt;&gt;0,VLOOKUP(B268,conteggi!$B$74:$D$96,3),0)</f>
        <v>0</v>
      </c>
      <c r="G268" s="14"/>
      <c r="H268" s="100"/>
    </row>
    <row r="269" spans="1:10" s="54" customFormat="1" ht="20.25" customHeight="1">
      <c r="A269" s="46" t="s">
        <v>3</v>
      </c>
      <c r="B269" s="47" t="s">
        <v>128</v>
      </c>
      <c r="C269" s="47" t="s">
        <v>80</v>
      </c>
      <c r="D269" s="48" t="s">
        <v>94</v>
      </c>
      <c r="E269" s="49"/>
      <c r="F269" s="13">
        <f>IF(E269&lt;&gt;0,VLOOKUP(B269,conteggi!$B$74:$D$96,3),0)</f>
        <v>0</v>
      </c>
      <c r="G269" s="14"/>
      <c r="H269" s="100"/>
      <c r="I269" s="15"/>
      <c r="J269" s="15"/>
    </row>
    <row r="270" spans="1:10" s="54" customFormat="1" ht="20.25" customHeight="1" thickBot="1">
      <c r="A270" s="50" t="s">
        <v>3</v>
      </c>
      <c r="B270" s="51" t="s">
        <v>129</v>
      </c>
      <c r="C270" s="51" t="s">
        <v>67</v>
      </c>
      <c r="D270" s="52" t="s">
        <v>95</v>
      </c>
      <c r="E270" s="53"/>
      <c r="F270" s="13">
        <f>IF(E270&lt;&gt;0,VLOOKUP(B270,conteggi!$B$74:$D$96,3),0)</f>
        <v>0</v>
      </c>
      <c r="G270" s="14"/>
      <c r="H270" s="100"/>
      <c r="I270" s="15"/>
      <c r="J270" s="15"/>
    </row>
    <row r="271" spans="1:10" s="54" customFormat="1" ht="20.25" customHeight="1" thickBot="1">
      <c r="A271" s="96"/>
      <c r="B271" s="10" t="s">
        <v>16</v>
      </c>
      <c r="C271" s="10"/>
      <c r="D271" s="11"/>
      <c r="E271" s="12"/>
      <c r="F271" s="13"/>
      <c r="G271" s="14"/>
      <c r="H271" s="100"/>
      <c r="I271" s="15"/>
      <c r="J271" s="15"/>
    </row>
    <row r="272" spans="1:10" s="54" customFormat="1" ht="20.25" customHeight="1" thickBot="1">
      <c r="A272" s="16" t="s">
        <v>0</v>
      </c>
      <c r="B272" s="17" t="s">
        <v>57</v>
      </c>
      <c r="C272" s="17" t="s">
        <v>57</v>
      </c>
      <c r="D272" s="18" t="s">
        <v>93</v>
      </c>
      <c r="E272" s="19">
        <v>5.5</v>
      </c>
      <c r="F272" s="20">
        <f>IF(E272&lt;&gt;0,VLOOKUP(B272,conteggi!$B$2:$D$13,3),0)</f>
        <v>0</v>
      </c>
      <c r="G272" s="97" t="s">
        <v>194</v>
      </c>
      <c r="H272" s="100"/>
      <c r="I272" s="15"/>
      <c r="J272" s="15"/>
    </row>
    <row r="273" spans="1:10" s="54" customFormat="1" ht="20.25" customHeight="1" thickBot="1">
      <c r="A273" s="21" t="s">
        <v>1</v>
      </c>
      <c r="B273" s="22" t="s">
        <v>78</v>
      </c>
      <c r="C273" s="22" t="s">
        <v>60</v>
      </c>
      <c r="D273" s="23" t="s">
        <v>93</v>
      </c>
      <c r="E273" s="24">
        <v>4.5</v>
      </c>
      <c r="F273" s="25">
        <f>IF(E273&lt;&gt;0,VLOOKUP(B273,conteggi!$B$14:$D$37,3),0)</f>
        <v>0</v>
      </c>
      <c r="G273" s="98"/>
      <c r="H273" s="100"/>
      <c r="I273" s="15"/>
      <c r="J273" s="15"/>
    </row>
    <row r="274" spans="1:10" s="54" customFormat="1" ht="20.25" customHeight="1">
      <c r="A274" s="26" t="s">
        <v>1</v>
      </c>
      <c r="B274" s="27" t="s">
        <v>116</v>
      </c>
      <c r="C274" s="27" t="s">
        <v>117</v>
      </c>
      <c r="D274" s="28" t="s">
        <v>93</v>
      </c>
      <c r="E274" s="29">
        <v>6.5</v>
      </c>
      <c r="F274" s="25">
        <f>IF(E274&lt;&gt;0,VLOOKUP(B274,conteggi!$B$14:$D$37,3),0)</f>
        <v>0</v>
      </c>
      <c r="G274" s="30">
        <f>SUM(E272:E288)+G275</f>
        <v>85</v>
      </c>
      <c r="H274" s="100"/>
      <c r="I274" s="15"/>
      <c r="J274" s="15"/>
    </row>
    <row r="275" spans="1:8" ht="20.25" customHeight="1">
      <c r="A275" s="21" t="s">
        <v>1</v>
      </c>
      <c r="B275" s="22" t="s">
        <v>119</v>
      </c>
      <c r="C275" s="22" t="s">
        <v>69</v>
      </c>
      <c r="D275" s="23" t="s">
        <v>94</v>
      </c>
      <c r="E275" s="24"/>
      <c r="F275" s="25">
        <f>IF(E275&lt;&gt;0,VLOOKUP(B275,conteggi!$B$14:$D$37,3),0)</f>
        <v>0</v>
      </c>
      <c r="G275" s="31">
        <f>IF(SUM(F272:F288)=3,10,IF(SUM(F272:F288)=4,15,IF(SUM(F272:F288)=5,20,IF(SUM(F272:F288)=6,25,IF(SUM(F272:F288)=7,30,IF(SUM(F272:F288)=8,35,IF(SUM(F272:F288)=9,40,0)))))))</f>
        <v>0</v>
      </c>
      <c r="H275" s="100"/>
    </row>
    <row r="276" spans="1:8" ht="20.25" customHeight="1">
      <c r="A276" s="26" t="s">
        <v>1</v>
      </c>
      <c r="B276" s="27" t="s">
        <v>151</v>
      </c>
      <c r="C276" s="27" t="s">
        <v>62</v>
      </c>
      <c r="D276" s="28" t="s">
        <v>95</v>
      </c>
      <c r="E276" s="29"/>
      <c r="F276" s="25">
        <f>IF(E276&lt;&gt;0,VLOOKUP(B276,conteggi!$B$14:$D$37,3),0)</f>
        <v>0</v>
      </c>
      <c r="G276" s="32"/>
      <c r="H276" s="100"/>
    </row>
    <row r="277" spans="1:8" ht="20.25" customHeight="1" thickBot="1">
      <c r="A277" s="103" t="s">
        <v>1</v>
      </c>
      <c r="B277" s="104" t="s">
        <v>164</v>
      </c>
      <c r="C277" s="104" t="s">
        <v>66</v>
      </c>
      <c r="D277" s="105" t="s">
        <v>93</v>
      </c>
      <c r="E277" s="106">
        <v>12</v>
      </c>
      <c r="F277" s="25">
        <f>IF(E277&lt;&gt;0,VLOOKUP(B277,conteggi!$B$14:$D$37,3),0)</f>
        <v>0</v>
      </c>
      <c r="H277" s="100"/>
    </row>
    <row r="278" spans="1:8" ht="20.25" customHeight="1">
      <c r="A278" s="40" t="s">
        <v>2</v>
      </c>
      <c r="B278" s="41" t="s">
        <v>125</v>
      </c>
      <c r="C278" s="41" t="s">
        <v>112</v>
      </c>
      <c r="D278" s="42" t="s">
        <v>95</v>
      </c>
      <c r="E278" s="43"/>
      <c r="F278" s="35">
        <f>IF(E278&lt;&gt;0,VLOOKUP(B278,conteggi!$B$38:$D$73,3),0)</f>
        <v>0</v>
      </c>
      <c r="H278" s="100"/>
    </row>
    <row r="279" spans="1:8" ht="20.25" customHeight="1">
      <c r="A279" s="36" t="s">
        <v>2</v>
      </c>
      <c r="B279" s="37" t="s">
        <v>83</v>
      </c>
      <c r="C279" s="37" t="s">
        <v>80</v>
      </c>
      <c r="D279" s="38" t="s">
        <v>93</v>
      </c>
      <c r="E279" s="39">
        <v>6.5</v>
      </c>
      <c r="F279" s="35">
        <f>IF(E279&lt;&gt;0,VLOOKUP(B279,conteggi!$B$38:$D$73,3),0)</f>
        <v>0</v>
      </c>
      <c r="H279" s="100"/>
    </row>
    <row r="280" spans="1:8" ht="20.25" customHeight="1">
      <c r="A280" s="40" t="s">
        <v>2</v>
      </c>
      <c r="B280" s="41" t="s">
        <v>157</v>
      </c>
      <c r="C280" s="41" t="s">
        <v>57</v>
      </c>
      <c r="D280" s="42" t="s">
        <v>93</v>
      </c>
      <c r="E280" s="43">
        <v>5</v>
      </c>
      <c r="F280" s="35">
        <f>IF(E280&lt;&gt;0,VLOOKUP(B280,conteggi!$B$38:$D$73,3),0)</f>
        <v>0</v>
      </c>
      <c r="H280" s="100"/>
    </row>
    <row r="281" spans="1:8" ht="20.25" customHeight="1">
      <c r="A281" s="36" t="s">
        <v>2</v>
      </c>
      <c r="B281" s="37" t="s">
        <v>122</v>
      </c>
      <c r="C281" s="37" t="s">
        <v>70</v>
      </c>
      <c r="D281" s="38" t="s">
        <v>93</v>
      </c>
      <c r="E281" s="39">
        <v>5.5</v>
      </c>
      <c r="F281" s="35">
        <f>IF(E281&lt;&gt;0,VLOOKUP(B281,conteggi!$B$38:$D$73,3),0)</f>
        <v>0</v>
      </c>
      <c r="H281" s="100"/>
    </row>
    <row r="282" spans="1:8" ht="20.25" customHeight="1">
      <c r="A282" s="40" t="s">
        <v>2</v>
      </c>
      <c r="B282" s="41" t="s">
        <v>120</v>
      </c>
      <c r="C282" s="41" t="s">
        <v>60</v>
      </c>
      <c r="D282" s="42" t="s">
        <v>93</v>
      </c>
      <c r="E282" s="43">
        <v>6</v>
      </c>
      <c r="F282" s="35">
        <f>IF(E282&lt;&gt;0,VLOOKUP(B282,conteggi!$B$38:$D$73,3),0)</f>
        <v>0</v>
      </c>
      <c r="H282" s="100"/>
    </row>
    <row r="283" spans="1:8" ht="20.25" customHeight="1" thickBot="1">
      <c r="A283" s="107" t="s">
        <v>2</v>
      </c>
      <c r="B283" s="108" t="s">
        <v>185</v>
      </c>
      <c r="C283" s="108" t="s">
        <v>67</v>
      </c>
      <c r="D283" s="109" t="s">
        <v>94</v>
      </c>
      <c r="E283" s="110"/>
      <c r="F283" s="35">
        <f>IF(E283&lt;&gt;0,VLOOKUP(B283,conteggi!$B$38:$D$73,3),0)</f>
        <v>0</v>
      </c>
      <c r="H283" s="100"/>
    </row>
    <row r="284" spans="1:8" ht="20.25" customHeight="1">
      <c r="A284" s="50" t="s">
        <v>3</v>
      </c>
      <c r="B284" s="51" t="s">
        <v>127</v>
      </c>
      <c r="C284" s="51" t="s">
        <v>63</v>
      </c>
      <c r="D284" s="52" t="s">
        <v>93</v>
      </c>
      <c r="E284" s="53">
        <v>19</v>
      </c>
      <c r="F284" s="13">
        <f>IF(E284&lt;&gt;0,VLOOKUP(B284,conteggi!$B$74:$D$96,3),0)</f>
        <v>0</v>
      </c>
      <c r="H284" s="100"/>
    </row>
    <row r="285" spans="1:8" ht="20.25" customHeight="1">
      <c r="A285" s="46" t="s">
        <v>3</v>
      </c>
      <c r="B285" s="47" t="s">
        <v>174</v>
      </c>
      <c r="C285" s="47" t="s">
        <v>71</v>
      </c>
      <c r="D285" s="48" t="s">
        <v>93</v>
      </c>
      <c r="E285" s="49">
        <v>9.5</v>
      </c>
      <c r="F285" s="13">
        <f>IF(E285&lt;&gt;0,VLOOKUP(B285,conteggi!$B$74:$D$96,3),0)</f>
        <v>0</v>
      </c>
      <c r="G285" s="45"/>
      <c r="H285" s="100"/>
    </row>
    <row r="286" spans="1:8" ht="20.25" customHeight="1">
      <c r="A286" s="50" t="s">
        <v>3</v>
      </c>
      <c r="B286" s="51" t="s">
        <v>98</v>
      </c>
      <c r="C286" s="51" t="s">
        <v>64</v>
      </c>
      <c r="D286" s="52" t="s">
        <v>93</v>
      </c>
      <c r="E286" s="53">
        <v>5</v>
      </c>
      <c r="F286" s="13">
        <f>IF(E286&lt;&gt;0,VLOOKUP(B286,conteggi!$B$74:$D$96,3),0)</f>
        <v>0</v>
      </c>
      <c r="H286" s="100"/>
    </row>
    <row r="287" spans="1:8" ht="20.25" customHeight="1">
      <c r="A287" s="46" t="s">
        <v>3</v>
      </c>
      <c r="B287" s="47" t="s">
        <v>129</v>
      </c>
      <c r="C287" s="47" t="s">
        <v>67</v>
      </c>
      <c r="D287" s="48" t="s">
        <v>95</v>
      </c>
      <c r="E287" s="49"/>
      <c r="F287" s="13">
        <f>IF(E287&lt;&gt;0,VLOOKUP(B287,conteggi!$B$74:$D$96,3),0)</f>
        <v>0</v>
      </c>
      <c r="H287" s="100"/>
    </row>
    <row r="288" spans="1:8" ht="20.25" customHeight="1" thickBot="1">
      <c r="A288" s="50" t="s">
        <v>3</v>
      </c>
      <c r="B288" s="51" t="s">
        <v>186</v>
      </c>
      <c r="C288" s="51" t="s">
        <v>74</v>
      </c>
      <c r="D288" s="52" t="s">
        <v>94</v>
      </c>
      <c r="E288" s="53"/>
      <c r="F288" s="13">
        <f>IF(E288&lt;&gt;0,VLOOKUP(B288,conteggi!$B$74:$D$96,3),0)</f>
        <v>0</v>
      </c>
      <c r="H288" s="100"/>
    </row>
    <row r="289" spans="1:8" s="1" customFormat="1" ht="20.25" customHeight="1" thickBot="1">
      <c r="A289" s="96"/>
      <c r="B289" s="10" t="s">
        <v>16</v>
      </c>
      <c r="C289" s="10"/>
      <c r="D289" s="11"/>
      <c r="E289" s="12"/>
      <c r="F289" s="13"/>
      <c r="H289" s="102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33.875" defaultRowHeight="12"/>
  <cols>
    <col min="1" max="1" width="13.375" style="9" bestFit="1" customWidth="1"/>
    <col min="2" max="2" width="23.75390625" style="9" bestFit="1" customWidth="1"/>
    <col min="3" max="3" width="9.375" style="9" bestFit="1" customWidth="1"/>
    <col min="4" max="4" width="8.625" style="9" bestFit="1" customWidth="1"/>
    <col min="5" max="5" width="9.375" style="93" bestFit="1" customWidth="1"/>
    <col min="6" max="6" width="8.375" style="93" bestFit="1" customWidth="1"/>
    <col min="7" max="16384" width="33.875" style="92" customWidth="1"/>
  </cols>
  <sheetData>
    <row r="1" spans="1:6" s="87" customFormat="1" ht="14.25">
      <c r="A1" s="2" t="s">
        <v>17</v>
      </c>
      <c r="B1" s="2" t="s">
        <v>14</v>
      </c>
      <c r="C1" s="2" t="s">
        <v>54</v>
      </c>
      <c r="D1" s="2" t="s">
        <v>50</v>
      </c>
      <c r="E1" s="88" t="s">
        <v>54</v>
      </c>
      <c r="F1" s="88" t="s">
        <v>50</v>
      </c>
    </row>
    <row r="2" spans="1:6" s="89" customFormat="1" ht="13.5">
      <c r="A2" s="5" t="str">
        <f>Giocatori!A2</f>
        <v>ATALANTA</v>
      </c>
      <c r="B2" s="5" t="str">
        <f>Giocatori!B2</f>
        <v>ATALANTA</v>
      </c>
      <c r="C2" s="5">
        <f>Giocatori!C2</f>
        <v>0</v>
      </c>
      <c r="D2" s="5">
        <f>F2</f>
        <v>0</v>
      </c>
      <c r="E2" s="119"/>
      <c r="F2" s="119"/>
    </row>
    <row r="3" spans="1:6" s="89" customFormat="1" ht="13.5">
      <c r="A3" s="5" t="str">
        <f>Giocatori!A3</f>
        <v>BOLOGNA</v>
      </c>
      <c r="B3" s="5" t="str">
        <f>Giocatori!B3</f>
        <v>BOLOGNA</v>
      </c>
      <c r="C3" s="5">
        <f>Giocatori!C3</f>
        <v>0</v>
      </c>
      <c r="D3" s="5">
        <f aca="true" t="shared" si="0" ref="D3:D66">F3</f>
        <v>0</v>
      </c>
      <c r="E3" s="119"/>
      <c r="F3" s="119"/>
    </row>
    <row r="4" spans="1:6" s="89" customFormat="1" ht="13.5">
      <c r="A4" s="5" t="str">
        <f>Giocatori!A4</f>
        <v>CAGLIARI</v>
      </c>
      <c r="B4" s="5" t="str">
        <f>Giocatori!B4</f>
        <v>CAGLIARI</v>
      </c>
      <c r="C4" s="5">
        <f>Giocatori!C4</f>
        <v>0</v>
      </c>
      <c r="D4" s="5">
        <f t="shared" si="0"/>
        <v>0</v>
      </c>
      <c r="E4" s="119"/>
      <c r="F4" s="119"/>
    </row>
    <row r="5" spans="1:6" s="89" customFormat="1" ht="13.5">
      <c r="A5" s="5" t="str">
        <f>Giocatori!A5</f>
        <v>FIORENTINA</v>
      </c>
      <c r="B5" s="5" t="str">
        <f>Giocatori!B5</f>
        <v>FIORENTINA</v>
      </c>
      <c r="C5" s="5">
        <f>Giocatori!C5</f>
        <v>0</v>
      </c>
      <c r="D5" s="5">
        <f t="shared" si="0"/>
        <v>0</v>
      </c>
      <c r="E5" s="119"/>
      <c r="F5" s="119"/>
    </row>
    <row r="6" spans="1:6" s="89" customFormat="1" ht="13.5">
      <c r="A6" s="5" t="str">
        <f>Giocatori!A6</f>
        <v>INTER</v>
      </c>
      <c r="B6" s="5" t="str">
        <f>Giocatori!B6</f>
        <v>INTER</v>
      </c>
      <c r="C6" s="5">
        <f>Giocatori!C6</f>
        <v>0</v>
      </c>
      <c r="D6" s="5">
        <f t="shared" si="0"/>
        <v>0</v>
      </c>
      <c r="E6" s="119"/>
      <c r="F6" s="119"/>
    </row>
    <row r="7" spans="1:6" s="89" customFormat="1" ht="13.5">
      <c r="A7" s="5" t="str">
        <f>Giocatori!A7</f>
        <v>LECCE</v>
      </c>
      <c r="B7" s="5" t="str">
        <f>Giocatori!B7</f>
        <v>LECCE</v>
      </c>
      <c r="C7" s="5">
        <f>Giocatori!C7</f>
        <v>0</v>
      </c>
      <c r="D7" s="5">
        <f t="shared" si="0"/>
        <v>0</v>
      </c>
      <c r="E7" s="119"/>
      <c r="F7" s="119"/>
    </row>
    <row r="8" spans="1:6" s="89" customFormat="1" ht="13.5">
      <c r="A8" s="5" t="str">
        <f>Giocatori!A8</f>
        <v>MILAN</v>
      </c>
      <c r="B8" s="5" t="str">
        <f>Giocatori!B8</f>
        <v>MILAN</v>
      </c>
      <c r="C8" s="5">
        <f>Giocatori!C8</f>
        <v>0</v>
      </c>
      <c r="D8" s="5">
        <f t="shared" si="0"/>
        <v>0</v>
      </c>
      <c r="E8" s="119"/>
      <c r="F8" s="119"/>
    </row>
    <row r="9" spans="1:6" s="89" customFormat="1" ht="13.5">
      <c r="A9" s="5" t="str">
        <f>Giocatori!A9</f>
        <v>MONZA</v>
      </c>
      <c r="B9" s="5" t="str">
        <f>Giocatori!B9</f>
        <v>MONZA</v>
      </c>
      <c r="C9" s="5">
        <f>Giocatori!C9</f>
        <v>0</v>
      </c>
      <c r="D9" s="5">
        <f t="shared" si="0"/>
        <v>0</v>
      </c>
      <c r="E9" s="119"/>
      <c r="F9" s="119"/>
    </row>
    <row r="10" spans="1:6" s="89" customFormat="1" ht="13.5">
      <c r="A10" s="5" t="str">
        <f>Giocatori!A10</f>
        <v>SASSUOLO</v>
      </c>
      <c r="B10" s="5" t="str">
        <f>Giocatori!B10</f>
        <v>SASSUOLO</v>
      </c>
      <c r="C10" s="5">
        <f>Giocatori!C10</f>
        <v>0</v>
      </c>
      <c r="D10" s="5">
        <f t="shared" si="0"/>
        <v>0</v>
      </c>
      <c r="E10" s="119"/>
      <c r="F10" s="119"/>
    </row>
    <row r="11" spans="1:6" s="89" customFormat="1" ht="13.5">
      <c r="A11" s="5" t="str">
        <f>Giocatori!A11</f>
        <v>TORINO</v>
      </c>
      <c r="B11" s="5" t="str">
        <f>Giocatori!B11</f>
        <v>TORINO</v>
      </c>
      <c r="C11" s="5">
        <f>Giocatori!C11</f>
        <v>0</v>
      </c>
      <c r="D11" s="5">
        <f t="shared" si="0"/>
        <v>0</v>
      </c>
      <c r="E11" s="119"/>
      <c r="F11" s="119"/>
    </row>
    <row r="12" spans="1:6" s="89" customFormat="1" ht="13.5">
      <c r="A12" s="5" t="str">
        <f>Giocatori!A12</f>
        <v>UDINESE</v>
      </c>
      <c r="B12" s="5" t="str">
        <f>Giocatori!B12</f>
        <v>UDINESE</v>
      </c>
      <c r="C12" s="5">
        <f>Giocatori!C12</f>
        <v>0</v>
      </c>
      <c r="D12" s="5">
        <f t="shared" si="0"/>
        <v>0</v>
      </c>
      <c r="E12" s="119"/>
      <c r="F12" s="119"/>
    </row>
    <row r="13" spans="1:6" s="89" customFormat="1" ht="13.5">
      <c r="A13" s="5" t="str">
        <f>Giocatori!A13</f>
        <v>VERONA</v>
      </c>
      <c r="B13" s="5" t="str">
        <f>Giocatori!B13</f>
        <v>VERONA</v>
      </c>
      <c r="C13" s="5">
        <f>Giocatori!C13</f>
        <v>0</v>
      </c>
      <c r="D13" s="5">
        <f t="shared" si="0"/>
        <v>0</v>
      </c>
      <c r="E13" s="119"/>
      <c r="F13" s="119"/>
    </row>
    <row r="14" spans="1:6" s="90" customFormat="1" ht="13.5">
      <c r="A14" s="6" t="str">
        <f>Giocatori!A14</f>
        <v>BOLOGNA</v>
      </c>
      <c r="B14" s="6" t="str">
        <f>Giocatori!B14</f>
        <v>AMEY Wisdom</v>
      </c>
      <c r="C14" s="6">
        <f>Giocatori!C14</f>
        <v>0</v>
      </c>
      <c r="D14" s="6">
        <f t="shared" si="0"/>
        <v>0</v>
      </c>
      <c r="E14" s="94"/>
      <c r="F14" s="94"/>
    </row>
    <row r="15" spans="1:6" s="90" customFormat="1" ht="13.5">
      <c r="A15" s="6" t="str">
        <f>Giocatori!A15</f>
        <v>MILAN</v>
      </c>
      <c r="B15" s="6" t="str">
        <f>Giocatori!B15</f>
        <v>BARTESAGHI Davide</v>
      </c>
      <c r="C15" s="6">
        <f>Giocatori!C15</f>
        <v>0</v>
      </c>
      <c r="D15" s="6">
        <f t="shared" si="0"/>
        <v>0</v>
      </c>
      <c r="E15" s="94"/>
      <c r="F15" s="94"/>
    </row>
    <row r="16" spans="1:6" s="90" customFormat="1" ht="13.5">
      <c r="A16" s="6" t="str">
        <f>Giocatori!A16</f>
        <v>VERONA</v>
      </c>
      <c r="B16" s="6" t="str">
        <f>Giocatori!B16</f>
        <v>COPPOLA Diego</v>
      </c>
      <c r="C16" s="6">
        <f>Giocatori!C16</f>
        <v>0</v>
      </c>
      <c r="D16" s="6">
        <f t="shared" si="0"/>
        <v>0</v>
      </c>
      <c r="E16" s="94"/>
      <c r="F16" s="94"/>
    </row>
    <row r="17" spans="1:6" s="90" customFormat="1" ht="13.5">
      <c r="A17" s="6" t="str">
        <f>Giocatori!A17</f>
        <v>BOLOGNA</v>
      </c>
      <c r="B17" s="6" t="str">
        <f>Giocatori!B17</f>
        <v>CORAZZA Tommaso</v>
      </c>
      <c r="C17" s="6">
        <f>Giocatori!C17</f>
        <v>0</v>
      </c>
      <c r="D17" s="6">
        <f t="shared" si="0"/>
        <v>0</v>
      </c>
      <c r="E17" s="94"/>
      <c r="F17" s="94"/>
    </row>
    <row r="18" spans="1:6" s="90" customFormat="1" ht="13.5">
      <c r="A18" s="6" t="str">
        <f>Giocatori!A18</f>
        <v>GENOA</v>
      </c>
      <c r="B18" s="6" t="str">
        <f>Giocatori!B18</f>
        <v>DE WINTER Koni</v>
      </c>
      <c r="C18" s="6">
        <f>Giocatori!C18</f>
        <v>0</v>
      </c>
      <c r="D18" s="6">
        <f t="shared" si="0"/>
        <v>0</v>
      </c>
      <c r="E18" s="94"/>
      <c r="F18" s="94"/>
    </row>
    <row r="19" spans="1:6" s="90" customFormat="1" ht="13.5">
      <c r="A19" s="6" t="str">
        <f>Giocatori!A19</f>
        <v>LECCE</v>
      </c>
      <c r="B19" s="6" t="str">
        <f>Giocatori!B19</f>
        <v>DORGU Patrick</v>
      </c>
      <c r="C19" s="6">
        <f>Giocatori!C19</f>
        <v>0</v>
      </c>
      <c r="D19" s="6">
        <f t="shared" si="0"/>
        <v>0</v>
      </c>
      <c r="E19" s="94"/>
      <c r="F19" s="94"/>
    </row>
    <row r="20" spans="1:6" s="90" customFormat="1" ht="13.5">
      <c r="A20" s="6" t="str">
        <f>Giocatori!A20</f>
        <v>CAGLIARI</v>
      </c>
      <c r="B20" s="6" t="str">
        <f>Giocatori!B20</f>
        <v>DOSSENA Alberto</v>
      </c>
      <c r="C20" s="6">
        <f>Giocatori!C20</f>
        <v>0</v>
      </c>
      <c r="D20" s="6">
        <f t="shared" si="0"/>
        <v>0</v>
      </c>
      <c r="E20" s="94"/>
      <c r="F20" s="94"/>
    </row>
    <row r="21" spans="1:6" s="90" customFormat="1" ht="13.5">
      <c r="A21" s="6" t="str">
        <f>Giocatori!A21</f>
        <v>SASSUOLO</v>
      </c>
      <c r="B21" s="6" t="str">
        <f>Giocatori!B21</f>
        <v>ERLIC Martin</v>
      </c>
      <c r="C21" s="6">
        <f>Giocatori!C21</f>
        <v>0</v>
      </c>
      <c r="D21" s="6">
        <f t="shared" si="0"/>
        <v>0</v>
      </c>
      <c r="E21" s="94"/>
      <c r="F21" s="94"/>
    </row>
    <row r="22" spans="1:6" s="90" customFormat="1" ht="13.5">
      <c r="A22" s="6" t="str">
        <f>Giocatori!A22</f>
        <v>JUVENTUS</v>
      </c>
      <c r="B22" s="6" t="str">
        <f>Giocatori!B22</f>
        <v>GATTI Federico</v>
      </c>
      <c r="C22" s="6">
        <f>Giocatori!C22</f>
        <v>0</v>
      </c>
      <c r="D22" s="6">
        <f t="shared" si="0"/>
        <v>0</v>
      </c>
      <c r="E22" s="94"/>
      <c r="F22" s="94"/>
    </row>
    <row r="23" spans="1:6" s="90" customFormat="1" ht="13.5">
      <c r="A23" s="6" t="str">
        <f>Giocatori!A23</f>
        <v>SALERNITANA</v>
      </c>
      <c r="B23" s="6" t="str">
        <f>Giocatori!B23</f>
        <v>GYOMBER Norbert</v>
      </c>
      <c r="C23" s="6">
        <f>Giocatori!C23</f>
        <v>0</v>
      </c>
      <c r="D23" s="6">
        <f t="shared" si="0"/>
        <v>0</v>
      </c>
      <c r="E23" s="94"/>
      <c r="F23" s="94"/>
    </row>
    <row r="24" spans="1:6" s="90" customFormat="1" ht="13.5">
      <c r="A24" s="6" t="str">
        <f>Giocatori!A24</f>
        <v>UDINESE</v>
      </c>
      <c r="B24" s="6" t="str">
        <f>Giocatori!B24</f>
        <v>KAMARA Hassane</v>
      </c>
      <c r="C24" s="6">
        <f>Giocatori!C24</f>
        <v>0</v>
      </c>
      <c r="D24" s="6">
        <f t="shared" si="0"/>
        <v>0</v>
      </c>
      <c r="E24" s="94"/>
      <c r="F24" s="94"/>
    </row>
    <row r="25" spans="1:6" s="90" customFormat="1" ht="13.5">
      <c r="A25" s="6" t="str">
        <f>Giocatori!A25</f>
        <v>FIORENTINA</v>
      </c>
      <c r="B25" s="6" t="str">
        <f>Giocatori!B25</f>
        <v>KAYODE Michael</v>
      </c>
      <c r="C25" s="6">
        <f>Giocatori!C25</f>
        <v>0</v>
      </c>
      <c r="D25" s="6">
        <f t="shared" si="0"/>
        <v>0</v>
      </c>
      <c r="E25" s="94"/>
      <c r="F25" s="94"/>
    </row>
    <row r="26" spans="1:6" s="90" customFormat="1" ht="13.5">
      <c r="A26" s="6" t="str">
        <f>Giocatori!A26</f>
        <v>SALERNITANA</v>
      </c>
      <c r="B26" s="6" t="str">
        <f>Giocatori!B26</f>
        <v>LOVATO Matteo</v>
      </c>
      <c r="C26" s="6">
        <f>Giocatori!C26</f>
        <v>0</v>
      </c>
      <c r="D26" s="6">
        <f t="shared" si="0"/>
        <v>0</v>
      </c>
      <c r="E26" s="94"/>
      <c r="F26" s="94"/>
    </row>
    <row r="27" spans="1:6" s="90" customFormat="1" ht="13.5">
      <c r="A27" s="6" t="str">
        <f>Giocatori!A27</f>
        <v>EMPOLI</v>
      </c>
      <c r="B27" s="6" t="str">
        <f>Giocatori!B27</f>
        <v>LUPERTO Sebastiano</v>
      </c>
      <c r="C27" s="6">
        <f>Giocatori!C27</f>
        <v>0</v>
      </c>
      <c r="D27" s="6">
        <f t="shared" si="0"/>
        <v>0</v>
      </c>
      <c r="E27" s="94"/>
      <c r="F27" s="94"/>
    </row>
    <row r="28" spans="1:6" s="90" customFormat="1" ht="13.5">
      <c r="A28" s="6" t="str">
        <f>Giocatori!A28</f>
        <v>VERONA</v>
      </c>
      <c r="B28" s="6" t="str">
        <f>Giocatori!B28</f>
        <v>MAGNANI Giangiacomo</v>
      </c>
      <c r="C28" s="6">
        <f>Giocatori!C28</f>
        <v>0</v>
      </c>
      <c r="D28" s="6">
        <f t="shared" si="0"/>
        <v>0</v>
      </c>
      <c r="E28" s="94"/>
      <c r="F28" s="94"/>
    </row>
    <row r="29" spans="1:6" s="90" customFormat="1" ht="13.5">
      <c r="A29" s="6" t="str">
        <f>Giocatori!A29</f>
        <v>GENOA</v>
      </c>
      <c r="B29" s="6" t="str">
        <f>Giocatori!B29</f>
        <v>MATTURRO Alan</v>
      </c>
      <c r="C29" s="6">
        <f>Giocatori!C29</f>
        <v>0</v>
      </c>
      <c r="D29" s="6">
        <f t="shared" si="0"/>
        <v>0</v>
      </c>
      <c r="E29" s="94"/>
      <c r="F29" s="94"/>
    </row>
    <row r="30" spans="1:6" s="90" customFormat="1" ht="13.5">
      <c r="A30" s="6" t="str">
        <f>Giocatori!A30</f>
        <v>FROSINONE</v>
      </c>
      <c r="B30" s="6" t="str">
        <f>Giocatori!B30</f>
        <v>MONTERISI Ilario</v>
      </c>
      <c r="C30" s="6">
        <f>Giocatori!C30</f>
        <v>0</v>
      </c>
      <c r="D30" s="6">
        <f t="shared" si="0"/>
        <v>0</v>
      </c>
      <c r="E30" s="94"/>
      <c r="F30" s="94"/>
    </row>
    <row r="31" spans="1:6" s="90" customFormat="1" ht="13.5">
      <c r="A31" s="6" t="str">
        <f>Giocatori!A31</f>
        <v>CAGLIARI</v>
      </c>
      <c r="B31" s="6" t="str">
        <f>Giocatori!B31</f>
        <v>OBERT Adam</v>
      </c>
      <c r="C31" s="6">
        <f>Giocatori!C31</f>
        <v>0</v>
      </c>
      <c r="D31" s="6">
        <f t="shared" si="0"/>
        <v>0</v>
      </c>
      <c r="E31" s="94"/>
      <c r="F31" s="94"/>
    </row>
    <row r="32" spans="1:6" s="90" customFormat="1" ht="13.5">
      <c r="A32" s="6" t="str">
        <f>Giocatori!A32</f>
        <v>FROSINONE</v>
      </c>
      <c r="B32" s="6" t="str">
        <f>Giocatori!B32</f>
        <v>OKOLI Caleb</v>
      </c>
      <c r="C32" s="6">
        <f>Giocatori!C32</f>
        <v>0</v>
      </c>
      <c r="D32" s="6">
        <f t="shared" si="0"/>
        <v>0</v>
      </c>
      <c r="E32" s="94"/>
      <c r="F32" s="94"/>
    </row>
    <row r="33" spans="1:6" s="90" customFormat="1" ht="13.5">
      <c r="A33" s="6" t="str">
        <f>Giocatori!A33</f>
        <v>NAPOLI</v>
      </c>
      <c r="B33" s="6" t="str">
        <f>Giocatori!B33</f>
        <v>OSTIGARD Leo</v>
      </c>
      <c r="C33" s="6">
        <f>Giocatori!C33</f>
        <v>0</v>
      </c>
      <c r="D33" s="6">
        <f t="shared" si="0"/>
        <v>0</v>
      </c>
      <c r="E33" s="94"/>
      <c r="F33" s="94"/>
    </row>
    <row r="34" spans="1:6" s="90" customFormat="1" ht="13.5">
      <c r="A34" s="6" t="str">
        <f>Giocatori!A34</f>
        <v>FROSINONE</v>
      </c>
      <c r="B34" s="6" t="str">
        <f>Giocatori!B34</f>
        <v>OYONO Anthony</v>
      </c>
      <c r="C34" s="6">
        <f>Giocatori!C34</f>
        <v>0</v>
      </c>
      <c r="D34" s="6">
        <f t="shared" si="0"/>
        <v>0</v>
      </c>
      <c r="E34" s="94"/>
      <c r="F34" s="94"/>
    </row>
    <row r="35" spans="1:6" s="90" customFormat="1" ht="13.5">
      <c r="A35" s="6" t="str">
        <f>Giocatori!A35</f>
        <v>ATALANTA</v>
      </c>
      <c r="B35" s="6" t="str">
        <f>Giocatori!B35</f>
        <v>RUGGERI Matteo</v>
      </c>
      <c r="C35" s="6">
        <f>Giocatori!C35</f>
        <v>0</v>
      </c>
      <c r="D35" s="6">
        <f t="shared" si="0"/>
        <v>0</v>
      </c>
      <c r="E35" s="94"/>
      <c r="F35" s="94"/>
    </row>
    <row r="36" spans="1:6" s="90" customFormat="1" ht="13.5">
      <c r="A36" s="6" t="str">
        <f>Giocatori!A36</f>
        <v>SASSUOLO</v>
      </c>
      <c r="B36" s="6" t="str">
        <f>Giocatori!B36</f>
        <v>VINA Matias</v>
      </c>
      <c r="C36" s="6">
        <f>Giocatori!C36</f>
        <v>0</v>
      </c>
      <c r="D36" s="6">
        <f t="shared" si="0"/>
        <v>0</v>
      </c>
      <c r="E36" s="94"/>
      <c r="F36" s="94"/>
    </row>
    <row r="37" spans="1:6" s="90" customFormat="1" ht="13.5">
      <c r="A37" s="6" t="str">
        <f>Giocatori!A37</f>
        <v>CAGLIARI</v>
      </c>
      <c r="B37" s="6" t="str">
        <f>Giocatori!B37</f>
        <v>WIETESKA Mateusz</v>
      </c>
      <c r="C37" s="6">
        <f>Giocatori!C37</f>
        <v>0</v>
      </c>
      <c r="D37" s="6">
        <f t="shared" si="0"/>
        <v>0</v>
      </c>
      <c r="E37" s="94"/>
      <c r="F37" s="94"/>
    </row>
    <row r="38" spans="1:6" s="91" customFormat="1" ht="13.5">
      <c r="A38" s="7" t="str">
        <f>Giocatori!A38</f>
        <v>MILAN</v>
      </c>
      <c r="B38" s="7" t="str">
        <f>Giocatori!B38</f>
        <v>ADLI Yacine</v>
      </c>
      <c r="C38" s="7">
        <f>Giocatori!C38</f>
        <v>0</v>
      </c>
      <c r="D38" s="7">
        <f t="shared" si="0"/>
        <v>0</v>
      </c>
      <c r="E38" s="95"/>
      <c r="F38" s="95"/>
    </row>
    <row r="39" spans="1:6" s="91" customFormat="1" ht="13.5">
      <c r="A39" s="7" t="str">
        <f>Giocatori!A39</f>
        <v>BOLOGNA</v>
      </c>
      <c r="B39" s="7" t="str">
        <f>Giocatori!B39</f>
        <v>AEBISCHER Michel</v>
      </c>
      <c r="C39" s="7">
        <f>Giocatori!C39</f>
        <v>0</v>
      </c>
      <c r="D39" s="7">
        <f t="shared" si="0"/>
        <v>0</v>
      </c>
      <c r="E39" s="95"/>
      <c r="F39" s="95"/>
    </row>
    <row r="40" spans="1:6" s="91" customFormat="1" ht="13.5">
      <c r="A40" s="7" t="str">
        <f>Giocatori!A40</f>
        <v>FIORENTINA</v>
      </c>
      <c r="B40" s="7" t="str">
        <f>Giocatori!B40</f>
        <v>AMATUCCI Lorenzo</v>
      </c>
      <c r="C40" s="7">
        <f>Giocatori!C40</f>
        <v>0</v>
      </c>
      <c r="D40" s="7">
        <f t="shared" si="0"/>
        <v>0</v>
      </c>
      <c r="E40" s="95"/>
      <c r="F40" s="95"/>
    </row>
    <row r="41" spans="1:6" s="91" customFormat="1" ht="13.5">
      <c r="A41" s="7" t="str">
        <f>Giocatori!A41</f>
        <v>EMPOLI</v>
      </c>
      <c r="B41" s="7" t="str">
        <f>Giocatori!B41</f>
        <v>BALDANZI Tommaso</v>
      </c>
      <c r="C41" s="7">
        <f>Giocatori!C41</f>
        <v>0</v>
      </c>
      <c r="D41" s="7">
        <f t="shared" si="0"/>
        <v>0</v>
      </c>
      <c r="E41" s="95"/>
      <c r="F41" s="95"/>
    </row>
    <row r="42" spans="1:6" s="91" customFormat="1" ht="13.5">
      <c r="A42" s="7" t="str">
        <f>Giocatori!A42</f>
        <v>FROSINONE</v>
      </c>
      <c r="B42" s="7" t="str">
        <f>Giocatori!B42</f>
        <v>BARRENECHEA Enzo</v>
      </c>
      <c r="C42" s="7">
        <f>Giocatori!C42</f>
        <v>0</v>
      </c>
      <c r="D42" s="7">
        <f t="shared" si="0"/>
        <v>0</v>
      </c>
      <c r="E42" s="95"/>
      <c r="F42" s="95"/>
    </row>
    <row r="43" spans="1:6" s="91" customFormat="1" ht="13.5">
      <c r="A43" s="7" t="str">
        <f>Giocatori!A43</f>
        <v>LECCE</v>
      </c>
      <c r="B43" s="7" t="str">
        <f>Giocatori!B43</f>
        <v>BERISHA Medon</v>
      </c>
      <c r="C43" s="7">
        <f>Giocatori!C43</f>
        <v>0</v>
      </c>
      <c r="D43" s="7">
        <f t="shared" si="0"/>
        <v>0</v>
      </c>
      <c r="E43" s="95"/>
      <c r="F43" s="95"/>
    </row>
    <row r="44" spans="1:6" s="91" customFormat="1" ht="13.5">
      <c r="A44" s="7" t="str">
        <f>Giocatori!A44</f>
        <v>SASSUOLO</v>
      </c>
      <c r="B44" s="7" t="str">
        <f>Giocatori!B44</f>
        <v>BOLOCA Daniel</v>
      </c>
      <c r="C44" s="7">
        <f>Giocatori!C44</f>
        <v>0</v>
      </c>
      <c r="D44" s="7">
        <f t="shared" si="0"/>
        <v>0</v>
      </c>
      <c r="E44" s="95"/>
      <c r="F44" s="95"/>
    </row>
    <row r="45" spans="1:6" s="91" customFormat="1" ht="13.5">
      <c r="A45" s="7" t="str">
        <f>Giocatori!A45</f>
        <v>VERONA</v>
      </c>
      <c r="B45" s="7" t="str">
        <f>Giocatori!B45</f>
        <v>CHARLYS -</v>
      </c>
      <c r="C45" s="7">
        <f>Giocatori!C45</f>
        <v>0</v>
      </c>
      <c r="D45" s="7">
        <f t="shared" si="0"/>
        <v>0</v>
      </c>
      <c r="E45" s="95"/>
      <c r="F45" s="95"/>
    </row>
    <row r="46" spans="1:6" s="91" customFormat="1" ht="13.5">
      <c r="A46" s="7" t="str">
        <f>Giocatori!A46</f>
        <v>JUVENTUS</v>
      </c>
      <c r="B46" s="7" t="str">
        <f>Giocatori!B46</f>
        <v>CHIESA Federico</v>
      </c>
      <c r="C46" s="7">
        <f>Giocatori!C46</f>
        <v>0</v>
      </c>
      <c r="D46" s="7">
        <f t="shared" si="0"/>
        <v>0</v>
      </c>
      <c r="E46" s="95"/>
      <c r="F46" s="95"/>
    </row>
    <row r="47" spans="1:6" s="91" customFormat="1" ht="13.5">
      <c r="A47" s="7" t="str">
        <f>Giocatori!A47</f>
        <v>MONZA</v>
      </c>
      <c r="B47" s="7" t="str">
        <f>Giocatori!B47</f>
        <v>COLPANI Andrea</v>
      </c>
      <c r="C47" s="7">
        <f>Giocatori!C47</f>
        <v>0</v>
      </c>
      <c r="D47" s="7">
        <f t="shared" si="0"/>
        <v>0</v>
      </c>
      <c r="E47" s="95"/>
      <c r="F47" s="95"/>
    </row>
    <row r="48" spans="1:6" s="91" customFormat="1" ht="13.5">
      <c r="A48" s="7" t="str">
        <f>Giocatori!A48</f>
        <v>ROMA</v>
      </c>
      <c r="B48" s="7" t="str">
        <f>Giocatori!B48</f>
        <v>CRISTANTE Bryan</v>
      </c>
      <c r="C48" s="7">
        <f>Giocatori!C48</f>
        <v>0</v>
      </c>
      <c r="D48" s="7">
        <f t="shared" si="0"/>
        <v>0</v>
      </c>
      <c r="E48" s="95"/>
      <c r="F48" s="95"/>
    </row>
    <row r="49" spans="1:6" s="91" customFormat="1" ht="13.5">
      <c r="A49" s="7" t="str">
        <f>Giocatori!A49</f>
        <v>ATALANTA</v>
      </c>
      <c r="B49" s="7" t="str">
        <f>Giocatori!B49</f>
        <v>DE KETELAERE Charles</v>
      </c>
      <c r="C49" s="7">
        <f>Giocatori!C49</f>
        <v>0</v>
      </c>
      <c r="D49" s="7">
        <f t="shared" si="0"/>
        <v>0</v>
      </c>
      <c r="E49" s="95"/>
      <c r="F49" s="95"/>
    </row>
    <row r="50" spans="1:6" s="91" customFormat="1" ht="13.5">
      <c r="A50" s="7" t="str">
        <f>Giocatori!A50</f>
        <v>VERONA</v>
      </c>
      <c r="B50" s="7" t="str">
        <f>Giocatori!B50</f>
        <v>DUDA Ondrej</v>
      </c>
      <c r="C50" s="7">
        <f>Giocatori!C50</f>
        <v>0</v>
      </c>
      <c r="D50" s="7">
        <f t="shared" si="0"/>
        <v>0</v>
      </c>
      <c r="E50" s="95"/>
      <c r="F50" s="95"/>
    </row>
    <row r="51" spans="1:6" s="91" customFormat="1" ht="13.5">
      <c r="A51" s="7" t="str">
        <f>Giocatori!A51</f>
        <v>EMPOLI</v>
      </c>
      <c r="B51" s="7" t="str">
        <f>Giocatori!B51</f>
        <v>FAZZINI Jacopo</v>
      </c>
      <c r="C51" s="7">
        <f>Giocatori!C51</f>
        <v>0</v>
      </c>
      <c r="D51" s="7">
        <f t="shared" si="0"/>
        <v>0</v>
      </c>
      <c r="E51" s="95"/>
      <c r="F51" s="95"/>
    </row>
    <row r="52" spans="1:6" s="91" customFormat="1" ht="13.5">
      <c r="A52" s="7" t="str">
        <f>Giocatori!A52</f>
        <v>VERONA</v>
      </c>
      <c r="B52" s="7" t="str">
        <f>Giocatori!B52</f>
        <v>FOLORUNSHO Michael</v>
      </c>
      <c r="C52" s="7">
        <f>Giocatori!C52</f>
        <v>0</v>
      </c>
      <c r="D52" s="7">
        <f t="shared" si="0"/>
        <v>0</v>
      </c>
      <c r="E52" s="95"/>
      <c r="F52" s="95"/>
    </row>
    <row r="53" spans="1:6" s="91" customFormat="1" ht="13.5">
      <c r="A53" s="7" t="str">
        <f>Giocatori!A53</f>
        <v>EMPOLI</v>
      </c>
      <c r="B53" s="7" t="str">
        <f>Giocatori!B53</f>
        <v>GRASSI Alberto</v>
      </c>
      <c r="C53" s="7">
        <f>Giocatori!C53</f>
        <v>0</v>
      </c>
      <c r="D53" s="7">
        <f t="shared" si="0"/>
        <v>0</v>
      </c>
      <c r="E53" s="95"/>
      <c r="F53" s="95"/>
    </row>
    <row r="54" spans="1:6" s="91" customFormat="1" ht="13.5">
      <c r="A54" s="7" t="str">
        <f>Giocatori!A54</f>
        <v>VERONA</v>
      </c>
      <c r="B54" s="7" t="str">
        <f>Giocatori!B54</f>
        <v>HONGLA Martin</v>
      </c>
      <c r="C54" s="7">
        <f>Giocatori!C54</f>
        <v>0</v>
      </c>
      <c r="D54" s="7">
        <f t="shared" si="0"/>
        <v>0</v>
      </c>
      <c r="E54" s="95"/>
      <c r="F54" s="95"/>
    </row>
    <row r="55" spans="1:6" s="91" customFormat="1" ht="13.5">
      <c r="A55" s="7" t="str">
        <f>Giocatori!A55</f>
        <v>SALERNITANA</v>
      </c>
      <c r="B55" s="7" t="str">
        <f>Giocatori!B55</f>
        <v>KASTANOS Grigoris</v>
      </c>
      <c r="C55" s="7">
        <f>Giocatori!C55</f>
        <v>0</v>
      </c>
      <c r="D55" s="7">
        <f t="shared" si="0"/>
        <v>0</v>
      </c>
      <c r="E55" s="95"/>
      <c r="F55" s="95"/>
    </row>
    <row r="56" spans="1:6" s="91" customFormat="1" ht="13.5">
      <c r="A56" s="7" t="str">
        <f>Giocatori!A56</f>
        <v>VERONA</v>
      </c>
      <c r="B56" s="7" t="str">
        <f>Giocatori!B56</f>
        <v>LAZOVIC Darko</v>
      </c>
      <c r="C56" s="7">
        <f>Giocatori!C56</f>
        <v>0</v>
      </c>
      <c r="D56" s="7">
        <f t="shared" si="0"/>
        <v>0</v>
      </c>
      <c r="E56" s="95"/>
      <c r="F56" s="95"/>
    </row>
    <row r="57" spans="1:6" s="91" customFormat="1" ht="13.5">
      <c r="A57" s="7" t="str">
        <f>Giocatori!A57</f>
        <v>SALERNITANA</v>
      </c>
      <c r="B57" s="7" t="str">
        <f>Giocatori!B57</f>
        <v>LEGOWSKI Mateusz</v>
      </c>
      <c r="C57" s="7">
        <f>Giocatori!C57</f>
        <v>0</v>
      </c>
      <c r="D57" s="7">
        <f t="shared" si="0"/>
        <v>0</v>
      </c>
      <c r="E57" s="95"/>
      <c r="F57" s="95"/>
    </row>
    <row r="58" spans="1:6" s="91" customFormat="1" ht="13.5">
      <c r="A58" s="7" t="str">
        <f>Giocatori!A58</f>
        <v>CAGLIARI</v>
      </c>
      <c r="B58" s="7" t="str">
        <f>Giocatori!B58</f>
        <v>MAKOUMBOU Antoine</v>
      </c>
      <c r="C58" s="7">
        <f>Giocatori!C58</f>
        <v>0</v>
      </c>
      <c r="D58" s="7">
        <f t="shared" si="0"/>
        <v>0</v>
      </c>
      <c r="E58" s="95"/>
      <c r="F58" s="95"/>
    </row>
    <row r="59" spans="1:6" s="91" customFormat="1" ht="13.5">
      <c r="A59" s="7" t="str">
        <f>Giocatori!A59</f>
        <v>EMPOLI</v>
      </c>
      <c r="B59" s="7" t="str">
        <f>Giocatori!B59</f>
        <v>MALEH Youssef</v>
      </c>
      <c r="C59" s="7">
        <f>Giocatori!C59</f>
        <v>0</v>
      </c>
      <c r="D59" s="7">
        <f t="shared" si="0"/>
        <v>0</v>
      </c>
      <c r="E59" s="95"/>
      <c r="F59" s="95"/>
    </row>
    <row r="60" spans="1:6" s="91" customFormat="1" ht="13.5">
      <c r="A60" s="7" t="str">
        <f>Giocatori!A60</f>
        <v>GENOA</v>
      </c>
      <c r="B60" s="7" t="str">
        <f>Giocatori!B60</f>
        <v>MALINOVSKIY Ruslan</v>
      </c>
      <c r="C60" s="7">
        <f>Giocatori!C60</f>
        <v>0</v>
      </c>
      <c r="D60" s="7">
        <f t="shared" si="0"/>
        <v>0</v>
      </c>
      <c r="E60" s="95"/>
      <c r="F60" s="95"/>
    </row>
    <row r="61" spans="1:6" s="91" customFormat="1" ht="13.5">
      <c r="A61" s="7" t="str">
        <f>Giocatori!A61</f>
        <v>GENOA</v>
      </c>
      <c r="B61" s="7" t="str">
        <f>Giocatori!B61</f>
        <v>MESSIAS Junior</v>
      </c>
      <c r="C61" s="7">
        <f>Giocatori!C61</f>
        <v>0</v>
      </c>
      <c r="D61" s="7">
        <f t="shared" si="0"/>
        <v>0</v>
      </c>
      <c r="E61" s="95"/>
      <c r="F61" s="95"/>
    </row>
    <row r="62" spans="1:6" s="91" customFormat="1" ht="13.5">
      <c r="A62" s="7" t="str">
        <f>Giocatori!A62</f>
        <v>MILAN</v>
      </c>
      <c r="B62" s="7" t="str">
        <f>Giocatori!B62</f>
        <v>MUSAH Yunus</v>
      </c>
      <c r="C62" s="7">
        <f>Giocatori!C62</f>
        <v>0</v>
      </c>
      <c r="D62" s="7">
        <f t="shared" si="0"/>
        <v>0</v>
      </c>
      <c r="E62" s="95"/>
      <c r="F62" s="95"/>
    </row>
    <row r="63" spans="1:6" s="91" customFormat="1" ht="13.5">
      <c r="A63" s="7" t="str">
        <f>Giocatori!A63</f>
        <v>UDINESE</v>
      </c>
      <c r="B63" s="7" t="str">
        <f>Giocatori!B63</f>
        <v>PAFUNDI Simone</v>
      </c>
      <c r="C63" s="7">
        <f>Giocatori!C63</f>
        <v>0</v>
      </c>
      <c r="D63" s="7">
        <f t="shared" si="0"/>
        <v>0</v>
      </c>
      <c r="E63" s="95"/>
      <c r="F63" s="95"/>
    </row>
    <row r="64" spans="1:6" s="91" customFormat="1" ht="13.5">
      <c r="A64" s="7" t="str">
        <f>Giocatori!A64</f>
        <v>ROMA</v>
      </c>
      <c r="B64" s="7" t="str">
        <f>Giocatori!B64</f>
        <v>PAGANO Riccardo</v>
      </c>
      <c r="C64" s="7">
        <f>Giocatori!C64</f>
        <v>0</v>
      </c>
      <c r="D64" s="7">
        <f t="shared" si="0"/>
        <v>0</v>
      </c>
      <c r="E64" s="95"/>
      <c r="F64" s="95"/>
    </row>
    <row r="65" spans="1:6" s="91" customFormat="1" ht="13.5">
      <c r="A65" s="7" t="str">
        <f>Giocatori!A65</f>
        <v>ROMA</v>
      </c>
      <c r="B65" s="7" t="str">
        <f>Giocatori!B65</f>
        <v>PISILLI Niccolo</v>
      </c>
      <c r="C65" s="7">
        <f>Giocatori!C65</f>
        <v>0</v>
      </c>
      <c r="D65" s="7">
        <f t="shared" si="0"/>
        <v>0</v>
      </c>
      <c r="E65" s="95"/>
      <c r="F65" s="95"/>
    </row>
    <row r="66" spans="1:6" s="91" customFormat="1" ht="13.5">
      <c r="A66" s="7" t="str">
        <f>Giocatori!A66</f>
        <v>LECCE</v>
      </c>
      <c r="B66" s="7" t="str">
        <f>Giocatori!B66</f>
        <v>RAFIA Hamza</v>
      </c>
      <c r="C66" s="7">
        <f>Giocatori!C66</f>
        <v>0</v>
      </c>
      <c r="D66" s="7">
        <f t="shared" si="0"/>
        <v>0</v>
      </c>
      <c r="E66" s="95"/>
      <c r="F66" s="95"/>
    </row>
    <row r="67" spans="1:6" s="91" customFormat="1" ht="13.5">
      <c r="A67" s="7" t="str">
        <f>Giocatori!A67</f>
        <v>LECCE</v>
      </c>
      <c r="B67" s="7" t="str">
        <f>Giocatori!B67</f>
        <v>RAMADANI Ylber</v>
      </c>
      <c r="C67" s="7">
        <f>Giocatori!C67</f>
        <v>0</v>
      </c>
      <c r="D67" s="7">
        <f aca="true" t="shared" si="1" ref="D67:D96">F67</f>
        <v>0</v>
      </c>
      <c r="E67" s="95"/>
      <c r="F67" s="95"/>
    </row>
    <row r="68" spans="1:6" s="91" customFormat="1" ht="13.5">
      <c r="A68" s="7" t="str">
        <f>Giocatori!A68</f>
        <v>EMPOLI</v>
      </c>
      <c r="B68" s="7" t="str">
        <f>Giocatori!B68</f>
        <v>RANOCCHIA Filippo</v>
      </c>
      <c r="C68" s="7">
        <f>Giocatori!C68</f>
        <v>0</v>
      </c>
      <c r="D68" s="7">
        <f t="shared" si="1"/>
        <v>0</v>
      </c>
      <c r="E68" s="95"/>
      <c r="F68" s="95"/>
    </row>
    <row r="69" spans="1:6" s="91" customFormat="1" ht="13.5">
      <c r="A69" s="7" t="str">
        <f>Giocatori!A69</f>
        <v>LECCE</v>
      </c>
      <c r="B69" s="7" t="str">
        <f>Giocatori!B69</f>
        <v>SAMEK Daniel</v>
      </c>
      <c r="C69" s="7">
        <f>Giocatori!C69</f>
        <v>0</v>
      </c>
      <c r="D69" s="7">
        <f t="shared" si="1"/>
        <v>0</v>
      </c>
      <c r="E69" s="95"/>
      <c r="F69" s="95"/>
    </row>
    <row r="70" spans="1:6" s="91" customFormat="1" ht="13.5">
      <c r="A70" s="7" t="str">
        <f>Giocatori!A70</f>
        <v>FROSINONE</v>
      </c>
      <c r="B70" s="7" t="str">
        <f>Giocatori!B70</f>
        <v>SOULE Matias</v>
      </c>
      <c r="C70" s="7">
        <f>Giocatori!C70</f>
        <v>0</v>
      </c>
      <c r="D70" s="7">
        <f t="shared" si="1"/>
        <v>0</v>
      </c>
      <c r="E70" s="95"/>
      <c r="F70" s="95"/>
    </row>
    <row r="71" spans="1:6" s="91" customFormat="1" ht="13.5">
      <c r="A71" s="7" t="str">
        <f>Giocatori!A71</f>
        <v>LECCE</v>
      </c>
      <c r="B71" s="7" t="str">
        <f>Giocatori!B71</f>
        <v>STREFEZZA Gabriel</v>
      </c>
      <c r="C71" s="7">
        <f>Giocatori!C71</f>
        <v>0</v>
      </c>
      <c r="D71" s="7">
        <f t="shared" si="1"/>
        <v>0</v>
      </c>
      <c r="E71" s="95"/>
      <c r="F71" s="95"/>
    </row>
    <row r="72" spans="1:6" s="91" customFormat="1" ht="13.5">
      <c r="A72" s="7" t="str">
        <f>Giocatori!A72</f>
        <v>CAGLIARI</v>
      </c>
      <c r="B72" s="7" t="str">
        <f>Giocatori!B72</f>
        <v>SULEMANA Suleman Kakari</v>
      </c>
      <c r="C72" s="7">
        <f>Giocatori!C72</f>
        <v>0</v>
      </c>
      <c r="D72" s="7">
        <f t="shared" si="1"/>
        <v>0</v>
      </c>
      <c r="E72" s="95"/>
      <c r="F72" s="95"/>
    </row>
    <row r="73" spans="1:6" s="91" customFormat="1" ht="13.5">
      <c r="A73" s="7" t="str">
        <f>Giocatori!A73</f>
        <v>UDINESE</v>
      </c>
      <c r="B73" s="7" t="str">
        <f>Giocatori!B73</f>
        <v>WALACE -</v>
      </c>
      <c r="C73" s="7">
        <f>Giocatori!C73</f>
        <v>0</v>
      </c>
      <c r="D73" s="7">
        <f t="shared" si="1"/>
        <v>0</v>
      </c>
      <c r="E73" s="95"/>
      <c r="F73" s="95"/>
    </row>
    <row r="74" spans="1:6" s="121" customFormat="1" ht="13.5">
      <c r="A74" s="8" t="str">
        <f>Giocatori!A74</f>
        <v>UDINESE</v>
      </c>
      <c r="B74" s="8" t="str">
        <f>Giocatori!B74</f>
        <v>AKE Marley</v>
      </c>
      <c r="C74" s="8">
        <f>Giocatori!C74</f>
        <v>0</v>
      </c>
      <c r="D74" s="8">
        <f t="shared" si="1"/>
        <v>0</v>
      </c>
      <c r="E74" s="120"/>
      <c r="F74" s="120"/>
    </row>
    <row r="75" spans="1:6" s="121" customFormat="1" ht="13.5">
      <c r="A75" s="8" t="str">
        <f>Giocatori!A75</f>
        <v>LECCE</v>
      </c>
      <c r="B75" s="8" t="str">
        <f>Giocatori!B75</f>
        <v>ALMQVIST Pontus</v>
      </c>
      <c r="C75" s="8">
        <f>Giocatori!C75</f>
        <v>0</v>
      </c>
      <c r="D75" s="8">
        <f t="shared" si="1"/>
        <v>0</v>
      </c>
      <c r="E75" s="120"/>
      <c r="F75" s="120"/>
    </row>
    <row r="76" spans="1:6" s="121" customFormat="1" ht="13.5">
      <c r="A76" s="8" t="str">
        <f>Giocatori!A76</f>
        <v>SASSUOLO</v>
      </c>
      <c r="B76" s="8" t="str">
        <f>Giocatori!B76</f>
        <v>BERARDI Domenico</v>
      </c>
      <c r="C76" s="8">
        <f>Giocatori!C76</f>
        <v>0</v>
      </c>
      <c r="D76" s="8">
        <f t="shared" si="1"/>
        <v>0</v>
      </c>
      <c r="E76" s="120"/>
      <c r="F76" s="120"/>
    </row>
    <row r="77" spans="1:6" s="121" customFormat="1" ht="13.5">
      <c r="A77" s="8" t="str">
        <f>Giocatori!A77</f>
        <v>SALERNITANA</v>
      </c>
      <c r="B77" s="8" t="str">
        <f>Giocatori!B77</f>
        <v>CABRAL Jovane</v>
      </c>
      <c r="C77" s="8">
        <f>Giocatori!C77</f>
        <v>0</v>
      </c>
      <c r="D77" s="8">
        <f t="shared" si="1"/>
        <v>0</v>
      </c>
      <c r="E77" s="120"/>
      <c r="F77" s="120"/>
    </row>
    <row r="78" spans="1:6" s="121" customFormat="1" ht="13.5">
      <c r="A78" s="8" t="str">
        <f>Giocatori!A78</f>
        <v>SALERNITANA</v>
      </c>
      <c r="B78" s="8" t="str">
        <f>Giocatori!B78</f>
        <v>DIA Boulaye</v>
      </c>
      <c r="C78" s="8">
        <f>Giocatori!C78</f>
        <v>0</v>
      </c>
      <c r="D78" s="8">
        <f t="shared" si="1"/>
        <v>0</v>
      </c>
      <c r="E78" s="120"/>
      <c r="F78" s="120"/>
    </row>
    <row r="79" spans="1:6" s="121" customFormat="1" ht="13.5">
      <c r="A79" s="8" t="str">
        <f>Giocatori!A79</f>
        <v>ROMA</v>
      </c>
      <c r="B79" s="8" t="str">
        <f>Giocatori!B79</f>
        <v>DYBALA Paulo</v>
      </c>
      <c r="C79" s="8">
        <f>Giocatori!C79</f>
        <v>0</v>
      </c>
      <c r="D79" s="8">
        <f t="shared" si="1"/>
        <v>0</v>
      </c>
      <c r="E79" s="120"/>
      <c r="F79" s="120"/>
    </row>
    <row r="80" spans="1:6" s="121" customFormat="1" ht="13.5">
      <c r="A80" s="8" t="str">
        <f>Giocatori!A80</f>
        <v>FIORENTINA</v>
      </c>
      <c r="B80" s="8" t="str">
        <f>Giocatori!B80</f>
        <v>GONZALEZ Nicolas</v>
      </c>
      <c r="C80" s="8">
        <f>Giocatori!C80</f>
        <v>0</v>
      </c>
      <c r="D80" s="8">
        <f t="shared" si="1"/>
        <v>0</v>
      </c>
      <c r="E80" s="120"/>
      <c r="F80" s="120"/>
    </row>
    <row r="81" spans="1:6" s="121" customFormat="1" ht="13.5">
      <c r="A81" s="8" t="str">
        <f>Giocatori!A81</f>
        <v>GENOA</v>
      </c>
      <c r="B81" s="8" t="str">
        <f>Giocatori!B81</f>
        <v>GUDMUNDSSON Albert</v>
      </c>
      <c r="C81" s="8">
        <f>Giocatori!C81</f>
        <v>0</v>
      </c>
      <c r="D81" s="8">
        <f t="shared" si="1"/>
        <v>0</v>
      </c>
      <c r="E81" s="120"/>
      <c r="F81" s="120"/>
    </row>
    <row r="82" spans="1:6" s="121" customFormat="1" ht="13.5">
      <c r="A82" s="8" t="str">
        <f>Giocatori!A82</f>
        <v>JUVENTUS</v>
      </c>
      <c r="B82" s="8" t="str">
        <f>Giocatori!B82</f>
        <v>KEAN Moise</v>
      </c>
      <c r="C82" s="8">
        <f>Giocatori!C82</f>
        <v>0</v>
      </c>
      <c r="D82" s="8">
        <f t="shared" si="1"/>
        <v>0</v>
      </c>
      <c r="E82" s="120"/>
      <c r="F82" s="120"/>
    </row>
    <row r="83" spans="1:6" s="121" customFormat="1" ht="13.5">
      <c r="A83" s="8" t="str">
        <f>Giocatori!A83</f>
        <v>LECCE</v>
      </c>
      <c r="B83" s="8" t="str">
        <f>Giocatori!B83</f>
        <v>KRSTOVIC Nikola</v>
      </c>
      <c r="C83" s="8">
        <f>Giocatori!C83</f>
        <v>0</v>
      </c>
      <c r="D83" s="8">
        <f t="shared" si="1"/>
        <v>0</v>
      </c>
      <c r="E83" s="120"/>
      <c r="F83" s="120"/>
    </row>
    <row r="84" spans="1:6" s="121" customFormat="1" ht="13.5">
      <c r="A84" s="8" t="str">
        <f>Giocatori!A84</f>
        <v>NAPOLI</v>
      </c>
      <c r="B84" s="8" t="str">
        <f>Giocatori!B84</f>
        <v>KVARATSKHELIA Khvicha</v>
      </c>
      <c r="C84" s="8">
        <f>Giocatori!C84</f>
        <v>0</v>
      </c>
      <c r="D84" s="8">
        <f t="shared" si="1"/>
        <v>0</v>
      </c>
      <c r="E84" s="120"/>
      <c r="F84" s="120"/>
    </row>
    <row r="85" spans="1:6" s="121" customFormat="1" ht="13.5">
      <c r="A85" s="8" t="str">
        <f>Giocatori!A85</f>
        <v>UDINESE</v>
      </c>
      <c r="B85" s="8" t="str">
        <f>Giocatori!B85</f>
        <v>LUCCA Lorenzo</v>
      </c>
      <c r="C85" s="8">
        <f>Giocatori!C85</f>
        <v>0</v>
      </c>
      <c r="D85" s="8">
        <f t="shared" si="1"/>
        <v>0</v>
      </c>
      <c r="E85" s="120"/>
      <c r="F85" s="120"/>
    </row>
    <row r="86" spans="1:6" s="121" customFormat="1" ht="13.5">
      <c r="A86" s="8" t="str">
        <f>Giocatori!A86</f>
        <v>ROMA</v>
      </c>
      <c r="B86" s="8" t="str">
        <f>Giocatori!B86</f>
        <v>LUKAKU Romelu</v>
      </c>
      <c r="C86" s="8">
        <f>Giocatori!C86</f>
        <v>0</v>
      </c>
      <c r="D86" s="8">
        <f t="shared" si="1"/>
        <v>0</v>
      </c>
      <c r="E86" s="120"/>
      <c r="F86" s="120"/>
    </row>
    <row r="87" spans="1:6" s="121" customFormat="1" ht="13.5">
      <c r="A87" s="8" t="str">
        <f>Giocatori!A87</f>
        <v>INTER</v>
      </c>
      <c r="B87" s="8" t="str">
        <f>Giocatori!B87</f>
        <v>MARTINEZ Lautaro</v>
      </c>
      <c r="C87" s="8">
        <f>Giocatori!C87</f>
        <v>0</v>
      </c>
      <c r="D87" s="8">
        <f t="shared" si="1"/>
        <v>0</v>
      </c>
      <c r="E87" s="120"/>
      <c r="F87" s="120"/>
    </row>
    <row r="88" spans="1:6" s="121" customFormat="1" ht="13.5">
      <c r="A88" s="8" t="str">
        <f>Giocatori!A88</f>
        <v>BOLOGNA</v>
      </c>
      <c r="B88" s="8" t="str">
        <f>Giocatori!B88</f>
        <v>ORSOLINI Riccardo</v>
      </c>
      <c r="C88" s="8">
        <f>Giocatori!C88</f>
        <v>0</v>
      </c>
      <c r="D88" s="8">
        <f t="shared" si="1"/>
        <v>0</v>
      </c>
      <c r="E88" s="120"/>
      <c r="F88" s="120"/>
    </row>
    <row r="89" spans="1:6" s="121" customFormat="1" ht="13.5">
      <c r="A89" s="8" t="str">
        <f>Giocatori!A89</f>
        <v>NAPOLI</v>
      </c>
      <c r="B89" s="8" t="str">
        <f>Giocatori!B89</f>
        <v>OSIMHEN Victor</v>
      </c>
      <c r="C89" s="8">
        <f>Giocatori!C89</f>
        <v>0</v>
      </c>
      <c r="D89" s="8">
        <f t="shared" si="1"/>
        <v>0</v>
      </c>
      <c r="E89" s="120"/>
      <c r="F89" s="120"/>
    </row>
    <row r="90" spans="1:6" s="121" customFormat="1" ht="13.5">
      <c r="A90" s="8" t="str">
        <f>Giocatori!A90</f>
        <v>SASSUOLO</v>
      </c>
      <c r="B90" s="8" t="str">
        <f>Giocatori!B90</f>
        <v>PINAMONTI Andrea</v>
      </c>
      <c r="C90" s="8">
        <f>Giocatori!C90</f>
        <v>0</v>
      </c>
      <c r="D90" s="8">
        <f t="shared" si="1"/>
        <v>0</v>
      </c>
      <c r="E90" s="120"/>
      <c r="F90" s="120"/>
    </row>
    <row r="91" spans="1:6" s="121" customFormat="1" ht="13.5">
      <c r="A91" s="8" t="str">
        <f>Giocatori!A91</f>
        <v>MILAN</v>
      </c>
      <c r="B91" s="8" t="str">
        <f>Giocatori!B91</f>
        <v>PULISIC Christian</v>
      </c>
      <c r="C91" s="8">
        <f>Giocatori!C91</f>
        <v>0</v>
      </c>
      <c r="D91" s="8">
        <f t="shared" si="1"/>
        <v>0</v>
      </c>
      <c r="E91" s="120"/>
      <c r="F91" s="120"/>
    </row>
    <row r="92" spans="1:6" s="121" customFormat="1" ht="13.5">
      <c r="A92" s="8" t="str">
        <f>Giocatori!A92</f>
        <v>TORINO</v>
      </c>
      <c r="B92" s="8" t="str">
        <f>Giocatori!B92</f>
        <v>SECK Demba</v>
      </c>
      <c r="C92" s="8">
        <f>Giocatori!C92</f>
        <v>0</v>
      </c>
      <c r="D92" s="8">
        <f t="shared" si="1"/>
        <v>0</v>
      </c>
      <c r="E92" s="120"/>
      <c r="F92" s="120"/>
    </row>
    <row r="93" spans="1:6" s="121" customFormat="1" ht="13.5">
      <c r="A93" s="8" t="str">
        <f>Giocatori!A93</f>
        <v>INTER</v>
      </c>
      <c r="B93" s="8" t="str">
        <f>Giocatori!B93</f>
        <v>THURAM Marcus</v>
      </c>
      <c r="C93" s="8">
        <f>Giocatori!C93</f>
        <v>0</v>
      </c>
      <c r="D93" s="8">
        <f t="shared" si="1"/>
        <v>0</v>
      </c>
      <c r="E93" s="120"/>
      <c r="F93" s="120"/>
    </row>
    <row r="94" spans="1:6" s="121" customFormat="1" ht="13.5">
      <c r="A94" s="8" t="str">
        <f>Giocatori!A94</f>
        <v>UDINESE</v>
      </c>
      <c r="B94" s="8" t="str">
        <f>Giocatori!B94</f>
        <v>VIVALDO Semedo</v>
      </c>
      <c r="C94" s="8">
        <f>Giocatori!C94</f>
        <v>0</v>
      </c>
      <c r="D94" s="8">
        <f t="shared" si="1"/>
        <v>0</v>
      </c>
      <c r="E94" s="120"/>
      <c r="F94" s="120"/>
    </row>
    <row r="95" spans="1:6" s="121" customFormat="1" ht="13.5">
      <c r="A95" s="8" t="str">
        <f>Giocatori!A95</f>
        <v>JUVENTUS</v>
      </c>
      <c r="B95" s="8" t="str">
        <f>Giocatori!B95</f>
        <v>YILDIZ Kenan</v>
      </c>
      <c r="C95" s="8">
        <f>Giocatori!C95</f>
        <v>0</v>
      </c>
      <c r="D95" s="8">
        <f t="shared" si="1"/>
        <v>0</v>
      </c>
      <c r="E95" s="120"/>
      <c r="F95" s="120"/>
    </row>
    <row r="96" spans="1:6" s="121" customFormat="1" ht="13.5">
      <c r="A96" s="8" t="str">
        <f>Giocatori!A96</f>
        <v>TORINO</v>
      </c>
      <c r="B96" s="8" t="str">
        <f>Giocatori!B96</f>
        <v>ZAPATA Duvan</v>
      </c>
      <c r="C96" s="8">
        <f>Giocatori!C96</f>
        <v>0</v>
      </c>
      <c r="D96" s="8">
        <f t="shared" si="1"/>
        <v>0</v>
      </c>
      <c r="E96" s="120"/>
      <c r="F96" s="120"/>
    </row>
    <row r="97" spans="1:6" s="122" customFormat="1" ht="13.5">
      <c r="A97" s="118" t="str">
        <f>Giocatori!A97</f>
        <v>*</v>
      </c>
      <c r="B97" s="118" t="str">
        <f>Giocatori!B97</f>
        <v>*</v>
      </c>
      <c r="C97"/>
      <c r="D97"/>
      <c r="E97"/>
      <c r="F97"/>
    </row>
  </sheetData>
  <sheetProtection/>
  <autoFilter ref="A1:F97"/>
  <printOptions/>
  <pageMargins left="0.7" right="0.7" top="0.75" bottom="0.75" header="0.3" footer="0.3"/>
  <pageSetup horizontalDpi="600" verticalDpi="600" orientation="portrait" paperSize="9" r:id="rId1"/>
  <ignoredErrors>
    <ignoredError sqref="A2:D2 E3:F96 A3:D96 A97:B9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58" customWidth="1"/>
    <col min="2" max="2" width="32.75390625" style="58" customWidth="1"/>
    <col min="3" max="3" width="10.625" style="58" bestFit="1" customWidth="1"/>
    <col min="4" max="4" width="5.875" style="58" bestFit="1" customWidth="1"/>
    <col min="5" max="5" width="9.125" style="58" bestFit="1" customWidth="1"/>
    <col min="6" max="18" width="2.75390625" style="58" customWidth="1"/>
    <col min="19" max="22" width="2.75390625" style="60" customWidth="1"/>
    <col min="23" max="45" width="2.75390625" style="58" customWidth="1"/>
    <col min="46" max="16384" width="9.125" style="58" customWidth="1"/>
  </cols>
  <sheetData>
    <row r="1" spans="1:15" ht="21" customHeight="1">
      <c r="A1" s="125" t="s">
        <v>37</v>
      </c>
      <c r="B1" s="125"/>
      <c r="C1" s="125"/>
      <c r="D1" s="125"/>
      <c r="E1" s="125"/>
      <c r="J1" s="59"/>
      <c r="O1" s="59"/>
    </row>
    <row r="2" spans="10:17" ht="3" customHeight="1">
      <c r="J2" s="59"/>
      <c r="Q2" s="59"/>
    </row>
    <row r="3" spans="10:17" ht="3" customHeight="1">
      <c r="J3" s="59"/>
      <c r="Q3" s="59"/>
    </row>
    <row r="4" spans="1:42" ht="12" customHeight="1">
      <c r="A4" s="125" t="s">
        <v>18</v>
      </c>
      <c r="B4" s="125"/>
      <c r="C4" s="125"/>
      <c r="D4" s="125"/>
      <c r="E4" s="125"/>
      <c r="J4" s="59"/>
      <c r="Q4" s="59"/>
      <c r="AN4" s="60"/>
      <c r="AO4" s="60"/>
      <c r="AP4" s="60"/>
    </row>
    <row r="5" spans="7:17" ht="3" customHeight="1">
      <c r="G5" s="61"/>
      <c r="J5" s="59"/>
      <c r="Q5" s="59"/>
    </row>
    <row r="6" spans="1:22" ht="12" customHeight="1">
      <c r="A6" s="126" t="s">
        <v>19</v>
      </c>
      <c r="B6" s="126"/>
      <c r="C6" s="62" t="s">
        <v>18</v>
      </c>
      <c r="D6" s="62" t="s">
        <v>20</v>
      </c>
      <c r="E6" s="62" t="s">
        <v>18</v>
      </c>
      <c r="F6" s="63"/>
      <c r="G6" s="58" t="s">
        <v>96</v>
      </c>
      <c r="I6" s="59"/>
      <c r="P6" s="59"/>
      <c r="R6" s="60"/>
      <c r="V6" s="58"/>
    </row>
    <row r="7" spans="3:22" ht="12" customHeight="1">
      <c r="C7" s="62" t="s">
        <v>21</v>
      </c>
      <c r="D7" s="62" t="s">
        <v>22</v>
      </c>
      <c r="E7" s="62" t="s">
        <v>23</v>
      </c>
      <c r="F7" s="64"/>
      <c r="I7" s="59"/>
      <c r="P7" s="59"/>
      <c r="R7" s="60"/>
      <c r="V7" s="58"/>
    </row>
    <row r="8" spans="1:22" ht="12.75" customHeight="1">
      <c r="A8" s="65">
        <v>1</v>
      </c>
      <c r="B8" s="66" t="s">
        <v>38</v>
      </c>
      <c r="C8" s="67"/>
      <c r="D8" s="67">
        <v>0</v>
      </c>
      <c r="E8" s="67"/>
      <c r="F8" s="60"/>
      <c r="G8" s="58" t="s">
        <v>97</v>
      </c>
      <c r="R8" s="60"/>
      <c r="V8" s="58"/>
    </row>
    <row r="9" spans="1:22" ht="12.75" customHeight="1">
      <c r="A9" s="65">
        <v>2</v>
      </c>
      <c r="B9" s="66" t="s">
        <v>4</v>
      </c>
      <c r="C9" s="67"/>
      <c r="D9" s="67">
        <v>0</v>
      </c>
      <c r="E9" s="67"/>
      <c r="F9" s="67"/>
      <c r="Q9" s="68"/>
      <c r="S9" s="58"/>
      <c r="T9" s="58"/>
      <c r="U9" s="58"/>
      <c r="V9" s="58"/>
    </row>
    <row r="10" spans="1:39" ht="12.75" customHeight="1">
      <c r="A10" s="65">
        <v>3</v>
      </c>
      <c r="B10" s="66" t="s">
        <v>31</v>
      </c>
      <c r="C10" s="67"/>
      <c r="D10" s="67">
        <v>0</v>
      </c>
      <c r="E10" s="67"/>
      <c r="F10" s="67"/>
      <c r="S10" s="58"/>
      <c r="T10" s="58"/>
      <c r="U10" s="58"/>
      <c r="V10" s="58"/>
      <c r="AM10" s="60"/>
    </row>
    <row r="11" spans="1:6" ht="12.75" customHeight="1">
      <c r="A11" s="65">
        <v>4</v>
      </c>
      <c r="B11" s="66" t="s">
        <v>49</v>
      </c>
      <c r="C11" s="67"/>
      <c r="D11" s="67">
        <v>70.5</v>
      </c>
      <c r="E11" s="67"/>
      <c r="F11" s="67"/>
    </row>
    <row r="12" spans="1:39" ht="12.75" customHeight="1">
      <c r="A12" s="65">
        <v>5</v>
      </c>
      <c r="B12" s="66" t="s">
        <v>33</v>
      </c>
      <c r="C12" s="67"/>
      <c r="D12" s="67">
        <v>0</v>
      </c>
      <c r="E12" s="67"/>
      <c r="F12" s="67"/>
      <c r="G12" s="68"/>
      <c r="H12" s="68"/>
      <c r="I12" s="68"/>
      <c r="J12" s="68"/>
      <c r="K12" s="68"/>
      <c r="L12" s="68"/>
      <c r="O12" s="68"/>
      <c r="P12" s="68"/>
      <c r="Q12" s="68"/>
      <c r="R12" s="68"/>
      <c r="S12" s="68"/>
      <c r="T12" s="68"/>
      <c r="U12" s="68"/>
      <c r="V12" s="68"/>
      <c r="X12" s="68"/>
      <c r="Y12" s="68"/>
      <c r="Z12" s="68"/>
      <c r="AA12" s="68"/>
      <c r="AB12" s="68"/>
      <c r="AC12" s="68"/>
      <c r="AF12" s="68"/>
      <c r="AG12" s="68"/>
      <c r="AH12" s="68"/>
      <c r="AI12" s="68"/>
      <c r="AJ12" s="68"/>
      <c r="AK12" s="68"/>
      <c r="AL12" s="68"/>
      <c r="AM12" s="68"/>
    </row>
    <row r="13" spans="1:39" ht="12.75" customHeight="1">
      <c r="A13" s="65">
        <v>6</v>
      </c>
      <c r="B13" s="66" t="s">
        <v>30</v>
      </c>
      <c r="C13" s="67"/>
      <c r="D13" s="67">
        <v>0</v>
      </c>
      <c r="E13" s="67"/>
      <c r="F13" s="67"/>
      <c r="G13" s="60"/>
      <c r="H13" s="60"/>
      <c r="I13" s="60"/>
      <c r="J13" s="60"/>
      <c r="K13" s="60"/>
      <c r="L13" s="68"/>
      <c r="M13" s="60"/>
      <c r="N13" s="60"/>
      <c r="O13" s="60"/>
      <c r="P13" s="60"/>
      <c r="Q13" s="60"/>
      <c r="R13" s="60"/>
      <c r="X13" s="60"/>
      <c r="Y13" s="60"/>
      <c r="Z13" s="60"/>
      <c r="AA13" s="60"/>
      <c r="AB13" s="60"/>
      <c r="AC13" s="68"/>
      <c r="AD13" s="60"/>
      <c r="AE13" s="60"/>
      <c r="AF13" s="60"/>
      <c r="AG13" s="60"/>
      <c r="AH13" s="60"/>
      <c r="AI13" s="60"/>
      <c r="AJ13" s="60"/>
      <c r="AK13" s="60"/>
      <c r="AL13" s="60"/>
      <c r="AM13" s="60"/>
    </row>
    <row r="14" spans="1:39" ht="12.75" customHeight="1">
      <c r="A14" s="65">
        <v>7</v>
      </c>
      <c r="B14" s="66" t="s">
        <v>5</v>
      </c>
      <c r="C14" s="67"/>
      <c r="D14" s="67">
        <v>96.5</v>
      </c>
      <c r="E14" s="67"/>
      <c r="F14" s="67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</row>
    <row r="15" spans="1:39" ht="12.75" customHeight="1">
      <c r="A15" s="65">
        <v>8</v>
      </c>
      <c r="B15" s="66" t="s">
        <v>35</v>
      </c>
      <c r="C15" s="67"/>
      <c r="D15" s="67">
        <v>0</v>
      </c>
      <c r="E15" s="67"/>
      <c r="F15" s="67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</row>
    <row r="16" spans="1:39" ht="12.75" customHeight="1">
      <c r="A16" s="65">
        <v>9</v>
      </c>
      <c r="B16" s="66" t="s">
        <v>12</v>
      </c>
      <c r="C16" s="67"/>
      <c r="D16" s="67">
        <v>80</v>
      </c>
      <c r="E16" s="67"/>
      <c r="F16" s="67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</row>
    <row r="17" spans="1:39" ht="12.75" customHeight="1">
      <c r="A17" s="65">
        <v>10</v>
      </c>
      <c r="B17" s="66" t="s">
        <v>40</v>
      </c>
      <c r="C17" s="67"/>
      <c r="D17" s="67">
        <v>0</v>
      </c>
      <c r="E17" s="67"/>
      <c r="F17" s="67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</row>
    <row r="18" spans="1:39" ht="12.75" customHeight="1">
      <c r="A18" s="65">
        <v>11</v>
      </c>
      <c r="B18" s="66" t="s">
        <v>41</v>
      </c>
      <c r="C18" s="67"/>
      <c r="D18" s="67">
        <v>0</v>
      </c>
      <c r="E18" s="67"/>
      <c r="F18" s="67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</row>
    <row r="19" spans="1:39" ht="12.75" customHeight="1">
      <c r="A19" s="65">
        <v>12</v>
      </c>
      <c r="B19" s="66" t="s">
        <v>46</v>
      </c>
      <c r="C19" s="67"/>
      <c r="D19" s="67">
        <v>105.5</v>
      </c>
      <c r="E19" s="67"/>
      <c r="F19" s="67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</row>
    <row r="20" spans="1:39" ht="12.75" customHeight="1">
      <c r="A20" s="65">
        <v>13</v>
      </c>
      <c r="B20" s="66" t="s">
        <v>26</v>
      </c>
      <c r="C20" s="67"/>
      <c r="D20" s="67">
        <v>90.5</v>
      </c>
      <c r="E20" s="67"/>
      <c r="F20" s="67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</row>
    <row r="21" spans="1:39" ht="12.75" customHeight="1">
      <c r="A21" s="65">
        <v>14</v>
      </c>
      <c r="B21" s="66" t="s">
        <v>42</v>
      </c>
      <c r="C21" s="67"/>
      <c r="D21" s="67">
        <v>0</v>
      </c>
      <c r="E21" s="67"/>
      <c r="F21" s="67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</row>
    <row r="22" spans="1:39" ht="12.75" customHeight="1">
      <c r="A22" s="65">
        <v>15</v>
      </c>
      <c r="B22" s="66" t="s">
        <v>43</v>
      </c>
      <c r="C22" s="67"/>
      <c r="D22" s="67">
        <v>114</v>
      </c>
      <c r="E22" s="67"/>
      <c r="F22" s="67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</row>
    <row r="23" spans="1:39" ht="12.75" customHeight="1">
      <c r="A23" s="65">
        <v>16</v>
      </c>
      <c r="B23" s="66" t="s">
        <v>9</v>
      </c>
      <c r="C23" s="67"/>
      <c r="D23" s="67">
        <v>47</v>
      </c>
      <c r="E23" s="67"/>
      <c r="F23" s="67"/>
      <c r="G23" s="60"/>
      <c r="H23" s="60"/>
      <c r="I23" s="60"/>
      <c r="J23" s="60"/>
      <c r="K23" s="60"/>
      <c r="L23" s="60"/>
      <c r="M23" s="60"/>
      <c r="N23" s="60"/>
      <c r="O23" s="69"/>
      <c r="P23" s="69"/>
      <c r="Q23" s="60"/>
      <c r="R23" s="60"/>
      <c r="X23" s="60"/>
      <c r="Y23" s="60"/>
      <c r="Z23" s="60"/>
      <c r="AA23" s="60"/>
      <c r="AB23" s="60"/>
      <c r="AC23" s="60"/>
      <c r="AD23" s="60"/>
      <c r="AE23" s="60"/>
      <c r="AF23" s="69"/>
      <c r="AG23" s="69"/>
      <c r="AH23" s="60"/>
      <c r="AI23" s="60"/>
      <c r="AJ23" s="60"/>
      <c r="AK23" s="60"/>
      <c r="AL23" s="60"/>
      <c r="AM23" s="60"/>
    </row>
    <row r="24" spans="1:39" ht="12.75" customHeight="1">
      <c r="A24" s="65">
        <v>17</v>
      </c>
      <c r="B24" s="66" t="s">
        <v>28</v>
      </c>
      <c r="C24" s="67"/>
      <c r="D24" s="67">
        <v>0</v>
      </c>
      <c r="E24" s="67"/>
      <c r="F24" s="67"/>
      <c r="G24" s="60"/>
      <c r="H24" s="60"/>
      <c r="I24" s="60"/>
      <c r="J24" s="60"/>
      <c r="K24" s="60"/>
      <c r="L24" s="60"/>
      <c r="M24" s="60"/>
      <c r="N24" s="60"/>
      <c r="O24" s="69"/>
      <c r="P24" s="69"/>
      <c r="Q24" s="60"/>
      <c r="R24" s="60"/>
      <c r="X24" s="60"/>
      <c r="Y24" s="60"/>
      <c r="Z24" s="60"/>
      <c r="AA24" s="60"/>
      <c r="AB24" s="60"/>
      <c r="AC24" s="60"/>
      <c r="AD24" s="60"/>
      <c r="AE24" s="60"/>
      <c r="AF24" s="69"/>
      <c r="AG24" s="69"/>
      <c r="AH24" s="60"/>
      <c r="AI24" s="60"/>
      <c r="AJ24" s="60"/>
      <c r="AK24" s="60"/>
      <c r="AL24" s="60"/>
      <c r="AM24" s="60"/>
    </row>
    <row r="25" spans="1:39" ht="12.75" customHeight="1">
      <c r="A25" s="65">
        <v>18</v>
      </c>
      <c r="B25" s="66" t="s">
        <v>27</v>
      </c>
      <c r="C25" s="67"/>
      <c r="D25" s="67">
        <v>49</v>
      </c>
      <c r="E25" s="67"/>
      <c r="F25" s="67"/>
      <c r="G25" s="60"/>
      <c r="H25" s="60"/>
      <c r="I25" s="60"/>
      <c r="J25" s="60"/>
      <c r="K25" s="60"/>
      <c r="L25" s="60"/>
      <c r="M25" s="60"/>
      <c r="N25" s="60"/>
      <c r="O25" s="69"/>
      <c r="P25" s="69"/>
      <c r="Q25" s="60"/>
      <c r="R25" s="60"/>
      <c r="X25" s="60"/>
      <c r="Y25" s="60"/>
      <c r="Z25" s="60"/>
      <c r="AA25" s="60"/>
      <c r="AB25" s="60"/>
      <c r="AC25" s="60"/>
      <c r="AD25" s="60"/>
      <c r="AE25" s="60"/>
      <c r="AF25" s="69"/>
      <c r="AG25" s="69"/>
      <c r="AH25" s="60"/>
      <c r="AI25" s="60"/>
      <c r="AJ25" s="60"/>
      <c r="AK25" s="60"/>
      <c r="AL25" s="60"/>
      <c r="AM25" s="60"/>
    </row>
    <row r="26" spans="1:39" ht="12.75" customHeight="1">
      <c r="A26" s="65">
        <v>19</v>
      </c>
      <c r="B26" s="66" t="s">
        <v>6</v>
      </c>
      <c r="C26" s="67"/>
      <c r="D26" s="67">
        <v>61</v>
      </c>
      <c r="E26" s="67"/>
      <c r="F26" s="67"/>
      <c r="G26" s="60"/>
      <c r="H26" s="60"/>
      <c r="I26" s="60"/>
      <c r="J26" s="60"/>
      <c r="K26" s="60"/>
      <c r="L26" s="60"/>
      <c r="M26" s="60"/>
      <c r="N26" s="60"/>
      <c r="O26" s="69"/>
      <c r="P26" s="69"/>
      <c r="Q26" s="60"/>
      <c r="R26" s="60"/>
      <c r="X26" s="60"/>
      <c r="Y26" s="60"/>
      <c r="Z26" s="60"/>
      <c r="AA26" s="60"/>
      <c r="AB26" s="60"/>
      <c r="AC26" s="60"/>
      <c r="AD26" s="60"/>
      <c r="AE26" s="60"/>
      <c r="AF26" s="69"/>
      <c r="AG26" s="69"/>
      <c r="AH26" s="60"/>
      <c r="AI26" s="60"/>
      <c r="AJ26" s="60"/>
      <c r="AK26" s="60"/>
      <c r="AL26" s="60"/>
      <c r="AM26" s="60"/>
    </row>
    <row r="27" spans="1:39" ht="12.75" customHeight="1">
      <c r="A27" s="65">
        <v>20</v>
      </c>
      <c r="B27" s="66" t="s">
        <v>8</v>
      </c>
      <c r="C27" s="67"/>
      <c r="D27" s="67">
        <v>0</v>
      </c>
      <c r="E27" s="67"/>
      <c r="F27" s="67"/>
      <c r="G27" s="60"/>
      <c r="H27" s="60"/>
      <c r="I27" s="60"/>
      <c r="J27" s="60"/>
      <c r="K27" s="60"/>
      <c r="L27" s="60"/>
      <c r="M27" s="60"/>
      <c r="N27" s="60"/>
      <c r="O27" s="69"/>
      <c r="P27" s="69"/>
      <c r="Q27" s="60"/>
      <c r="R27" s="60"/>
      <c r="W27" s="60"/>
      <c r="X27" s="60"/>
      <c r="Y27" s="60"/>
      <c r="Z27" s="60"/>
      <c r="AA27" s="60"/>
      <c r="AB27" s="60"/>
      <c r="AC27" s="60"/>
      <c r="AD27" s="60"/>
      <c r="AE27" s="60"/>
      <c r="AF27" s="69"/>
      <c r="AG27" s="69"/>
      <c r="AH27" s="60"/>
      <c r="AI27" s="60"/>
      <c r="AJ27" s="60"/>
      <c r="AK27" s="60"/>
      <c r="AL27" s="60"/>
      <c r="AM27" s="60"/>
    </row>
    <row r="28" spans="1:39" ht="12.75" customHeight="1">
      <c r="A28" s="65">
        <v>21</v>
      </c>
      <c r="B28" s="66" t="s">
        <v>7</v>
      </c>
      <c r="C28" s="67"/>
      <c r="D28" s="67">
        <v>87</v>
      </c>
      <c r="E28" s="67"/>
      <c r="F28" s="67"/>
      <c r="G28" s="60"/>
      <c r="H28" s="60"/>
      <c r="I28" s="60"/>
      <c r="J28" s="60"/>
      <c r="K28" s="60"/>
      <c r="L28" s="60"/>
      <c r="M28" s="60"/>
      <c r="N28" s="60"/>
      <c r="O28" s="69"/>
      <c r="P28" s="69"/>
      <c r="Q28" s="60"/>
      <c r="R28" s="60"/>
      <c r="W28" s="60"/>
      <c r="X28" s="60"/>
      <c r="Y28" s="60"/>
      <c r="Z28" s="60"/>
      <c r="AA28" s="60"/>
      <c r="AB28" s="60"/>
      <c r="AC28" s="60"/>
      <c r="AD28" s="60"/>
      <c r="AE28" s="60"/>
      <c r="AF28" s="69"/>
      <c r="AG28" s="69"/>
      <c r="AH28" s="60"/>
      <c r="AI28" s="60"/>
      <c r="AJ28" s="60"/>
      <c r="AK28" s="60"/>
      <c r="AL28" s="60"/>
      <c r="AM28" s="60"/>
    </row>
    <row r="29" spans="1:34" ht="12.75" customHeight="1">
      <c r="A29" s="65">
        <v>22</v>
      </c>
      <c r="B29" s="66" t="s">
        <v>29</v>
      </c>
      <c r="C29" s="67"/>
      <c r="D29" s="67">
        <v>0</v>
      </c>
      <c r="E29" s="67"/>
      <c r="F29" s="67"/>
      <c r="P29" s="67"/>
      <c r="Q29" s="67"/>
      <c r="S29" s="58"/>
      <c r="T29" s="58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</row>
    <row r="30" spans="1:34" ht="12.75" customHeight="1">
      <c r="A30" s="65">
        <v>23</v>
      </c>
      <c r="B30" s="66" t="s">
        <v>44</v>
      </c>
      <c r="C30" s="67"/>
      <c r="D30" s="67">
        <v>106.5</v>
      </c>
      <c r="E30" s="67"/>
      <c r="F30" s="67"/>
      <c r="P30" s="67"/>
      <c r="R30" s="70"/>
      <c r="S30" s="70"/>
      <c r="T30" s="70"/>
      <c r="U30" s="70"/>
      <c r="V30" s="70"/>
      <c r="W30" s="70"/>
      <c r="X30" s="70"/>
      <c r="Y30" s="60"/>
      <c r="Z30" s="60"/>
      <c r="AA30" s="60"/>
      <c r="AB30" s="60"/>
      <c r="AC30" s="60"/>
      <c r="AD30" s="60"/>
      <c r="AE30" s="60"/>
      <c r="AF30" s="60"/>
      <c r="AG30" s="60"/>
      <c r="AH30" s="60"/>
    </row>
    <row r="31" spans="1:34" ht="12.75" customHeight="1">
      <c r="A31" s="65">
        <v>24</v>
      </c>
      <c r="B31" s="66" t="s">
        <v>32</v>
      </c>
      <c r="C31" s="67"/>
      <c r="D31" s="67">
        <v>0</v>
      </c>
      <c r="E31" s="67"/>
      <c r="F31" s="67"/>
      <c r="K31" s="68"/>
      <c r="N31" s="67"/>
      <c r="O31" s="67"/>
      <c r="P31" s="67"/>
      <c r="R31" s="71"/>
      <c r="S31" s="71"/>
      <c r="T31" s="71"/>
      <c r="U31" s="71"/>
      <c r="V31" s="71"/>
      <c r="W31" s="71"/>
      <c r="X31" s="71"/>
      <c r="Y31" s="60"/>
      <c r="Z31" s="60"/>
      <c r="AA31" s="60"/>
      <c r="AB31" s="60"/>
      <c r="AC31" s="60"/>
      <c r="AD31" s="60"/>
      <c r="AE31" s="60"/>
      <c r="AF31" s="60"/>
      <c r="AG31" s="60"/>
      <c r="AH31" s="60"/>
    </row>
    <row r="32" spans="1:28" ht="12.75" customHeight="1">
      <c r="A32" s="65">
        <v>25</v>
      </c>
      <c r="B32" s="66" t="s">
        <v>45</v>
      </c>
      <c r="C32" s="67"/>
      <c r="D32" s="67">
        <v>0</v>
      </c>
      <c r="E32" s="67"/>
      <c r="F32" s="67"/>
      <c r="G32" s="70"/>
      <c r="N32" s="70"/>
      <c r="S32" s="58"/>
      <c r="T32" s="58"/>
      <c r="U32" s="70"/>
      <c r="V32" s="58"/>
      <c r="AB32" s="70"/>
    </row>
    <row r="33" spans="1:34" ht="12.75" customHeight="1">
      <c r="A33" s="65">
        <v>26</v>
      </c>
      <c r="B33" s="66" t="s">
        <v>47</v>
      </c>
      <c r="C33" s="67"/>
      <c r="D33" s="67">
        <v>59</v>
      </c>
      <c r="E33" s="67"/>
      <c r="F33" s="67"/>
      <c r="G33" s="60"/>
      <c r="H33" s="60"/>
      <c r="I33" s="60"/>
      <c r="J33" s="60"/>
      <c r="K33" s="60"/>
      <c r="L33" s="60"/>
      <c r="M33" s="72"/>
      <c r="N33" s="60"/>
      <c r="O33" s="60"/>
      <c r="P33" s="60"/>
      <c r="Q33" s="60"/>
      <c r="R33" s="60"/>
      <c r="T33" s="72"/>
      <c r="W33" s="60"/>
      <c r="X33" s="60"/>
      <c r="Y33" s="60"/>
      <c r="Z33" s="60"/>
      <c r="AA33" s="72"/>
      <c r="AB33" s="60"/>
      <c r="AC33" s="60"/>
      <c r="AD33" s="60"/>
      <c r="AE33" s="60"/>
      <c r="AF33" s="60"/>
      <c r="AG33" s="60"/>
      <c r="AH33" s="72"/>
    </row>
    <row r="34" spans="1:34" ht="12.75" customHeight="1">
      <c r="A34" s="65">
        <v>27</v>
      </c>
      <c r="B34" s="66" t="s">
        <v>25</v>
      </c>
      <c r="C34" s="67"/>
      <c r="D34" s="67">
        <v>62.5</v>
      </c>
      <c r="E34" s="67"/>
      <c r="F34" s="67"/>
      <c r="G34" s="60"/>
      <c r="H34" s="60"/>
      <c r="I34" s="60"/>
      <c r="J34" s="60"/>
      <c r="K34" s="60"/>
      <c r="L34" s="60"/>
      <c r="M34" s="72"/>
      <c r="N34" s="60"/>
      <c r="O34" s="60"/>
      <c r="P34" s="60"/>
      <c r="Q34" s="60"/>
      <c r="R34" s="60"/>
      <c r="T34" s="72"/>
      <c r="W34" s="60"/>
      <c r="X34" s="60"/>
      <c r="Y34" s="60"/>
      <c r="Z34" s="60"/>
      <c r="AA34" s="72"/>
      <c r="AB34" s="60"/>
      <c r="AC34" s="60"/>
      <c r="AD34" s="60"/>
      <c r="AE34" s="60"/>
      <c r="AF34" s="60"/>
      <c r="AG34" s="60"/>
      <c r="AH34" s="72"/>
    </row>
    <row r="35" spans="1:34" ht="12.75" customHeight="1">
      <c r="A35" s="65">
        <v>28</v>
      </c>
      <c r="B35" s="66" t="s">
        <v>34</v>
      </c>
      <c r="C35" s="67"/>
      <c r="D35" s="67">
        <v>0</v>
      </c>
      <c r="E35" s="67"/>
      <c r="F35" s="67"/>
      <c r="G35" s="60"/>
      <c r="H35" s="60"/>
      <c r="I35" s="60"/>
      <c r="J35" s="60"/>
      <c r="K35" s="60"/>
      <c r="L35" s="60"/>
      <c r="M35" s="72"/>
      <c r="N35" s="60"/>
      <c r="O35" s="60"/>
      <c r="P35" s="60"/>
      <c r="Q35" s="60"/>
      <c r="R35" s="60"/>
      <c r="T35" s="72"/>
      <c r="W35" s="60"/>
      <c r="X35" s="60"/>
      <c r="Y35" s="60"/>
      <c r="Z35" s="60"/>
      <c r="AA35" s="72"/>
      <c r="AB35" s="60"/>
      <c r="AC35" s="60"/>
      <c r="AD35" s="60"/>
      <c r="AE35" s="60"/>
      <c r="AF35" s="60"/>
      <c r="AG35" s="60"/>
      <c r="AH35" s="72"/>
    </row>
    <row r="36" spans="1:34" ht="12.75" customHeight="1">
      <c r="A36" s="65">
        <v>29</v>
      </c>
      <c r="B36" s="66" t="s">
        <v>13</v>
      </c>
      <c r="C36" s="67"/>
      <c r="D36" s="67">
        <v>84.5</v>
      </c>
      <c r="E36" s="67"/>
      <c r="F36" s="67"/>
      <c r="G36" s="60"/>
      <c r="H36" s="60"/>
      <c r="I36" s="60"/>
      <c r="J36" s="60"/>
      <c r="K36" s="60"/>
      <c r="L36" s="60"/>
      <c r="M36" s="72"/>
      <c r="N36" s="60"/>
      <c r="O36" s="60"/>
      <c r="P36" s="60"/>
      <c r="Q36" s="60"/>
      <c r="R36" s="60"/>
      <c r="T36" s="72"/>
      <c r="W36" s="60"/>
      <c r="X36" s="60"/>
      <c r="Y36" s="60"/>
      <c r="Z36" s="60"/>
      <c r="AA36" s="72"/>
      <c r="AB36" s="60"/>
      <c r="AC36" s="60"/>
      <c r="AD36" s="60"/>
      <c r="AE36" s="60"/>
      <c r="AF36" s="60"/>
      <c r="AG36" s="60"/>
      <c r="AH36" s="72"/>
    </row>
    <row r="37" spans="1:34" ht="12.75" customHeight="1">
      <c r="A37" s="65">
        <v>30</v>
      </c>
      <c r="B37" s="66" t="s">
        <v>11</v>
      </c>
      <c r="C37" s="67"/>
      <c r="D37" s="67">
        <v>87.5</v>
      </c>
      <c r="E37" s="67"/>
      <c r="F37" s="67"/>
      <c r="M37" s="72"/>
      <c r="R37" s="60"/>
      <c r="T37" s="73"/>
      <c r="U37" s="71"/>
      <c r="Z37" s="60"/>
      <c r="AA37" s="72"/>
      <c r="AB37" s="60"/>
      <c r="AC37" s="60"/>
      <c r="AD37" s="60"/>
      <c r="AE37" s="60"/>
      <c r="AF37" s="60"/>
      <c r="AH37" s="72"/>
    </row>
    <row r="38" spans="1:34" ht="12.75" customHeight="1">
      <c r="A38" s="65">
        <v>31</v>
      </c>
      <c r="B38" s="66" t="s">
        <v>10</v>
      </c>
      <c r="C38" s="67"/>
      <c r="D38" s="67">
        <v>0</v>
      </c>
      <c r="E38" s="67"/>
      <c r="F38" s="67"/>
      <c r="G38" s="70"/>
      <c r="M38" s="72"/>
      <c r="N38" s="70"/>
      <c r="S38" s="58"/>
      <c r="T38" s="72"/>
      <c r="U38" s="70"/>
      <c r="V38" s="58"/>
      <c r="AA38" s="72"/>
      <c r="AB38" s="70"/>
      <c r="AH38" s="72"/>
    </row>
    <row r="39" spans="1:34" ht="12.75" customHeight="1">
      <c r="A39" s="65">
        <v>32</v>
      </c>
      <c r="B39" s="66" t="s">
        <v>39</v>
      </c>
      <c r="C39" s="67"/>
      <c r="D39" s="67">
        <v>0</v>
      </c>
      <c r="E39" s="67"/>
      <c r="F39" s="67"/>
      <c r="G39" s="60"/>
      <c r="M39" s="72"/>
      <c r="N39" s="60"/>
      <c r="S39" s="58"/>
      <c r="T39" s="72"/>
      <c r="V39" s="58"/>
      <c r="AA39" s="72"/>
      <c r="AB39" s="60"/>
      <c r="AH39" s="72"/>
    </row>
    <row r="40" spans="6:43" ht="12.75" customHeight="1">
      <c r="F40" s="67"/>
      <c r="G40" s="60"/>
      <c r="M40" s="72"/>
      <c r="N40" s="60"/>
      <c r="S40" s="58"/>
      <c r="T40" s="72"/>
      <c r="V40" s="58"/>
      <c r="AA40" s="72"/>
      <c r="AB40" s="60"/>
      <c r="AH40" s="72"/>
      <c r="AN40" s="74"/>
      <c r="AO40" s="74"/>
      <c r="AP40" s="74"/>
      <c r="AQ40" s="74"/>
    </row>
    <row r="41" spans="6:34" ht="12.75" customHeight="1">
      <c r="F41" s="67"/>
      <c r="G41" s="60"/>
      <c r="M41" s="72"/>
      <c r="N41" s="60"/>
      <c r="S41" s="58"/>
      <c r="T41" s="72"/>
      <c r="V41" s="58"/>
      <c r="AA41" s="72"/>
      <c r="AB41" s="60"/>
      <c r="AH41" s="72"/>
    </row>
    <row r="42" spans="7:34" ht="12" customHeight="1">
      <c r="G42" s="60"/>
      <c r="M42" s="72"/>
      <c r="N42" s="60"/>
      <c r="S42" s="58"/>
      <c r="T42" s="72"/>
      <c r="V42" s="58"/>
      <c r="AA42" s="72"/>
      <c r="AB42" s="60"/>
      <c r="AH42" s="72"/>
    </row>
    <row r="43" spans="15:17" ht="12" customHeight="1">
      <c r="O43" s="67"/>
      <c r="Q43" s="67"/>
    </row>
    <row r="44" spans="2:17" ht="12" customHeight="1">
      <c r="B44" s="64"/>
      <c r="O44" s="67"/>
      <c r="Q44" s="67"/>
    </row>
    <row r="45" spans="2:17" ht="12" customHeight="1">
      <c r="B45" s="64"/>
      <c r="K45" s="75"/>
      <c r="O45" s="67"/>
      <c r="Q45" s="67"/>
    </row>
    <row r="46" spans="2:39" ht="12" customHeight="1">
      <c r="B46" s="64"/>
      <c r="O46" s="67"/>
      <c r="Q46" s="67"/>
      <c r="S46" s="58"/>
      <c r="T46" s="58"/>
      <c r="U46" s="58"/>
      <c r="AK46" s="74"/>
      <c r="AL46" s="74"/>
      <c r="AM46" s="74"/>
    </row>
    <row r="47" spans="2:41" ht="12" customHeight="1">
      <c r="B47" s="64"/>
      <c r="O47" s="67"/>
      <c r="Q47" s="67"/>
      <c r="S47" s="58"/>
      <c r="T47" s="58"/>
      <c r="U47" s="58"/>
      <c r="AO47" s="76" t="s">
        <v>24</v>
      </c>
    </row>
    <row r="48" spans="15:21" ht="12" customHeight="1">
      <c r="O48" s="67"/>
      <c r="Q48" s="67"/>
      <c r="S48" s="58"/>
      <c r="T48" s="58"/>
      <c r="U48" s="58"/>
    </row>
    <row r="50" ht="12" customHeight="1">
      <c r="Q50" s="77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82" bestFit="1" customWidth="1"/>
    <col min="2" max="2" width="24.00390625" style="79" bestFit="1" customWidth="1"/>
    <col min="3" max="3" width="19.25390625" style="79" bestFit="1" customWidth="1"/>
    <col min="4" max="16384" width="25.125" style="79" customWidth="1"/>
  </cols>
  <sheetData>
    <row r="1" spans="1:3" s="78" customFormat="1" ht="13.5">
      <c r="A1" s="80" t="s">
        <v>48</v>
      </c>
      <c r="B1" s="78" t="s">
        <v>103</v>
      </c>
      <c r="C1" s="78" t="s">
        <v>102</v>
      </c>
    </row>
    <row r="2" spans="1:3" ht="13.5">
      <c r="A2" s="86" t="s">
        <v>0</v>
      </c>
      <c r="B2" s="5" t="s">
        <v>72</v>
      </c>
      <c r="C2" s="5" t="s">
        <v>72</v>
      </c>
    </row>
    <row r="3" spans="1:3" ht="13.5">
      <c r="A3" s="86" t="s">
        <v>0</v>
      </c>
      <c r="B3" s="5" t="s">
        <v>62</v>
      </c>
      <c r="C3" s="5" t="s">
        <v>62</v>
      </c>
    </row>
    <row r="4" spans="1:3" ht="13.5">
      <c r="A4" s="86" t="s">
        <v>0</v>
      </c>
      <c r="B4" s="5" t="s">
        <v>112</v>
      </c>
      <c r="C4" s="5" t="s">
        <v>112</v>
      </c>
    </row>
    <row r="5" spans="1:3" ht="13.5">
      <c r="A5" s="86" t="s">
        <v>0</v>
      </c>
      <c r="B5" s="5" t="s">
        <v>69</v>
      </c>
      <c r="C5" s="5" t="s">
        <v>69</v>
      </c>
    </row>
    <row r="6" spans="1:3" ht="13.5">
      <c r="A6" s="86" t="s">
        <v>0</v>
      </c>
      <c r="B6" s="5" t="s">
        <v>65</v>
      </c>
      <c r="C6" s="5" t="s">
        <v>65</v>
      </c>
    </row>
    <row r="7" spans="1:3" ht="13.5">
      <c r="A7" s="86" t="s">
        <v>0</v>
      </c>
      <c r="B7" s="5" t="s">
        <v>80</v>
      </c>
      <c r="C7" s="5" t="s">
        <v>80</v>
      </c>
    </row>
    <row r="8" spans="1:3" ht="13.5">
      <c r="A8" s="86" t="s">
        <v>0</v>
      </c>
      <c r="B8" s="5" t="s">
        <v>57</v>
      </c>
      <c r="C8" s="5" t="s">
        <v>57</v>
      </c>
    </row>
    <row r="9" spans="1:3" ht="13.5">
      <c r="A9" s="86" t="s">
        <v>0</v>
      </c>
      <c r="B9" s="5" t="s">
        <v>82</v>
      </c>
      <c r="C9" s="5" t="s">
        <v>82</v>
      </c>
    </row>
    <row r="10" spans="1:3" ht="13.5">
      <c r="A10" s="86" t="s">
        <v>0</v>
      </c>
      <c r="B10" s="5" t="s">
        <v>71</v>
      </c>
      <c r="C10" s="5" t="s">
        <v>71</v>
      </c>
    </row>
    <row r="11" spans="1:3" ht="13.5">
      <c r="A11" s="86" t="s">
        <v>0</v>
      </c>
      <c r="B11" s="5" t="s">
        <v>74</v>
      </c>
      <c r="C11" s="5" t="s">
        <v>74</v>
      </c>
    </row>
    <row r="12" spans="1:3" ht="13.5">
      <c r="A12" s="86" t="s">
        <v>0</v>
      </c>
      <c r="B12" s="5" t="s">
        <v>67</v>
      </c>
      <c r="C12" s="5" t="s">
        <v>67</v>
      </c>
    </row>
    <row r="13" spans="1:3" ht="13.5">
      <c r="A13" s="86" t="s">
        <v>0</v>
      </c>
      <c r="B13" s="5" t="s">
        <v>60</v>
      </c>
      <c r="C13" s="5" t="s">
        <v>60</v>
      </c>
    </row>
    <row r="14" spans="1:3" ht="13.5">
      <c r="A14" s="84" t="s">
        <v>1</v>
      </c>
      <c r="B14" s="6" t="s">
        <v>92</v>
      </c>
      <c r="C14" s="6" t="s">
        <v>62</v>
      </c>
    </row>
    <row r="15" spans="1:3" ht="13.5">
      <c r="A15" s="84" t="s">
        <v>1</v>
      </c>
      <c r="B15" s="6" t="s">
        <v>137</v>
      </c>
      <c r="C15" s="6" t="s">
        <v>57</v>
      </c>
    </row>
    <row r="16" spans="1:3" ht="13.5">
      <c r="A16" s="84" t="s">
        <v>1</v>
      </c>
      <c r="B16" s="6" t="s">
        <v>78</v>
      </c>
      <c r="C16" s="6" t="s">
        <v>60</v>
      </c>
    </row>
    <row r="17" spans="1:3" ht="13.5">
      <c r="A17" s="84" t="s">
        <v>1</v>
      </c>
      <c r="B17" s="6" t="s">
        <v>151</v>
      </c>
      <c r="C17" s="6" t="s">
        <v>62</v>
      </c>
    </row>
    <row r="18" spans="1:3" ht="13.5">
      <c r="A18" s="84" t="s">
        <v>1</v>
      </c>
      <c r="B18" s="6" t="s">
        <v>77</v>
      </c>
      <c r="C18" s="6" t="s">
        <v>114</v>
      </c>
    </row>
    <row r="19" spans="1:3" ht="13.5">
      <c r="A19" s="84" t="s">
        <v>1</v>
      </c>
      <c r="B19" s="6" t="s">
        <v>155</v>
      </c>
      <c r="C19" s="6" t="s">
        <v>80</v>
      </c>
    </row>
    <row r="20" spans="1:3" ht="13.5">
      <c r="A20" s="84" t="s">
        <v>1</v>
      </c>
      <c r="B20" s="6" t="s">
        <v>144</v>
      </c>
      <c r="C20" s="6" t="s">
        <v>112</v>
      </c>
    </row>
    <row r="21" spans="1:3" ht="13.5">
      <c r="A21" s="84" t="s">
        <v>1</v>
      </c>
      <c r="B21" s="6" t="s">
        <v>182</v>
      </c>
      <c r="C21" s="6" t="s">
        <v>71</v>
      </c>
    </row>
    <row r="22" spans="1:3" ht="13.5">
      <c r="A22" s="84" t="s">
        <v>1</v>
      </c>
      <c r="B22" s="6" t="s">
        <v>164</v>
      </c>
      <c r="C22" s="6" t="s">
        <v>66</v>
      </c>
    </row>
    <row r="23" spans="1:3" ht="13.5">
      <c r="A23" s="84" t="s">
        <v>1</v>
      </c>
      <c r="B23" s="6" t="s">
        <v>108</v>
      </c>
      <c r="C23" s="6" t="s">
        <v>68</v>
      </c>
    </row>
    <row r="24" spans="1:3" ht="13.5">
      <c r="A24" s="84" t="s">
        <v>1</v>
      </c>
      <c r="B24" s="6" t="s">
        <v>156</v>
      </c>
      <c r="C24" s="6" t="s">
        <v>67</v>
      </c>
    </row>
    <row r="25" spans="1:3" ht="13.5">
      <c r="A25" s="84" t="s">
        <v>1</v>
      </c>
      <c r="B25" s="6" t="s">
        <v>119</v>
      </c>
      <c r="C25" s="6" t="s">
        <v>69</v>
      </c>
    </row>
    <row r="26" spans="1:3" ht="13.5">
      <c r="A26" s="84" t="s">
        <v>1</v>
      </c>
      <c r="B26" s="6" t="s">
        <v>109</v>
      </c>
      <c r="C26" s="6" t="s">
        <v>68</v>
      </c>
    </row>
    <row r="27" spans="1:3" ht="13.5">
      <c r="A27" s="84" t="s">
        <v>1</v>
      </c>
      <c r="B27" s="6" t="s">
        <v>73</v>
      </c>
      <c r="C27" s="6" t="s">
        <v>70</v>
      </c>
    </row>
    <row r="28" spans="1:3" ht="13.5">
      <c r="A28" s="84" t="s">
        <v>1</v>
      </c>
      <c r="B28" s="6" t="s">
        <v>145</v>
      </c>
      <c r="C28" s="6" t="s">
        <v>60</v>
      </c>
    </row>
    <row r="29" spans="1:3" ht="13.5">
      <c r="A29" s="84" t="s">
        <v>1</v>
      </c>
      <c r="B29" s="6" t="s">
        <v>113</v>
      </c>
      <c r="C29" s="6" t="s">
        <v>114</v>
      </c>
    </row>
    <row r="30" spans="1:3" ht="13.5">
      <c r="A30" s="84" t="s">
        <v>1</v>
      </c>
      <c r="B30" s="6" t="s">
        <v>116</v>
      </c>
      <c r="C30" s="6" t="s">
        <v>117</v>
      </c>
    </row>
    <row r="31" spans="1:3" ht="13.5">
      <c r="A31" s="84" t="s">
        <v>1</v>
      </c>
      <c r="B31" s="6" t="s">
        <v>130</v>
      </c>
      <c r="C31" s="6" t="s">
        <v>112</v>
      </c>
    </row>
    <row r="32" spans="1:3" ht="13.5">
      <c r="A32" s="84" t="s">
        <v>1</v>
      </c>
      <c r="B32" s="6" t="s">
        <v>118</v>
      </c>
      <c r="C32" s="6" t="s">
        <v>117</v>
      </c>
    </row>
    <row r="33" spans="1:3" ht="13.5">
      <c r="A33" s="84" t="s">
        <v>1</v>
      </c>
      <c r="B33" s="6" t="s">
        <v>181</v>
      </c>
      <c r="C33" s="6" t="s">
        <v>64</v>
      </c>
    </row>
    <row r="34" spans="1:3" ht="13.5">
      <c r="A34" s="84" t="s">
        <v>1</v>
      </c>
      <c r="B34" s="6" t="s">
        <v>171</v>
      </c>
      <c r="C34" s="6" t="s">
        <v>117</v>
      </c>
    </row>
    <row r="35" spans="1:3" ht="13.5">
      <c r="A35" s="84" t="s">
        <v>1</v>
      </c>
      <c r="B35" s="6" t="s">
        <v>143</v>
      </c>
      <c r="C35" s="6" t="s">
        <v>72</v>
      </c>
    </row>
    <row r="36" spans="1:3" ht="13.5">
      <c r="A36" s="84" t="s">
        <v>1</v>
      </c>
      <c r="B36" s="6" t="s">
        <v>115</v>
      </c>
      <c r="C36" s="6" t="s">
        <v>71</v>
      </c>
    </row>
    <row r="37" spans="1:3" ht="13.5">
      <c r="A37" s="84" t="s">
        <v>1</v>
      </c>
      <c r="B37" s="6" t="s">
        <v>172</v>
      </c>
      <c r="C37" s="6" t="s">
        <v>112</v>
      </c>
    </row>
    <row r="38" spans="1:3" ht="13.5">
      <c r="A38" s="85" t="s">
        <v>2</v>
      </c>
      <c r="B38" s="7" t="s">
        <v>157</v>
      </c>
      <c r="C38" s="7" t="s">
        <v>57</v>
      </c>
    </row>
    <row r="39" spans="1:3" ht="13.5">
      <c r="A39" s="85" t="s">
        <v>2</v>
      </c>
      <c r="B39" s="7" t="s">
        <v>165</v>
      </c>
      <c r="C39" s="7" t="s">
        <v>62</v>
      </c>
    </row>
    <row r="40" spans="1:3" ht="13.5">
      <c r="A40" s="85" t="s">
        <v>2</v>
      </c>
      <c r="B40" s="7" t="s">
        <v>162</v>
      </c>
      <c r="C40" s="7" t="s">
        <v>69</v>
      </c>
    </row>
    <row r="41" spans="1:3" ht="13.5">
      <c r="A41" s="85" t="s">
        <v>2</v>
      </c>
      <c r="B41" s="7" t="s">
        <v>79</v>
      </c>
      <c r="C41" s="7" t="s">
        <v>70</v>
      </c>
    </row>
    <row r="42" spans="1:3" ht="13.5">
      <c r="A42" s="85" t="s">
        <v>2</v>
      </c>
      <c r="B42" s="7" t="s">
        <v>121</v>
      </c>
      <c r="C42" s="7" t="s">
        <v>117</v>
      </c>
    </row>
    <row r="43" spans="1:3" ht="13.5">
      <c r="A43" s="85" t="s">
        <v>2</v>
      </c>
      <c r="B43" s="7" t="s">
        <v>161</v>
      </c>
      <c r="C43" s="7" t="s">
        <v>80</v>
      </c>
    </row>
    <row r="44" spans="1:3" ht="13.5">
      <c r="A44" s="85" t="s">
        <v>2</v>
      </c>
      <c r="B44" s="7" t="s">
        <v>177</v>
      </c>
      <c r="C44" s="7" t="s">
        <v>71</v>
      </c>
    </row>
    <row r="45" spans="1:3" ht="13.5">
      <c r="A45" s="85" t="s">
        <v>2</v>
      </c>
      <c r="B45" s="7" t="s">
        <v>184</v>
      </c>
      <c r="C45" s="7" t="s">
        <v>60</v>
      </c>
    </row>
    <row r="46" spans="1:3" ht="13.5">
      <c r="A46" s="85" t="s">
        <v>2</v>
      </c>
      <c r="B46" s="7" t="s">
        <v>179</v>
      </c>
      <c r="C46" s="7" t="s">
        <v>66</v>
      </c>
    </row>
    <row r="47" spans="1:3" ht="13.5">
      <c r="A47" s="85" t="s">
        <v>2</v>
      </c>
      <c r="B47" s="7" t="s">
        <v>146</v>
      </c>
      <c r="C47" s="7" t="s">
        <v>82</v>
      </c>
    </row>
    <row r="48" spans="1:3" ht="13.5">
      <c r="A48" s="85" t="s">
        <v>2</v>
      </c>
      <c r="B48" s="7" t="s">
        <v>158</v>
      </c>
      <c r="C48" s="7" t="s">
        <v>63</v>
      </c>
    </row>
    <row r="49" spans="1:3" ht="13.5">
      <c r="A49" s="85" t="s">
        <v>2</v>
      </c>
      <c r="B49" s="7" t="s">
        <v>89</v>
      </c>
      <c r="C49" s="7" t="s">
        <v>72</v>
      </c>
    </row>
    <row r="50" spans="1:3" ht="13.5">
      <c r="A50" s="85" t="s">
        <v>2</v>
      </c>
      <c r="B50" s="7" t="s">
        <v>131</v>
      </c>
      <c r="C50" s="7" t="s">
        <v>60</v>
      </c>
    </row>
    <row r="51" spans="1:3" ht="13.5">
      <c r="A51" s="85" t="s">
        <v>2</v>
      </c>
      <c r="B51" s="7" t="s">
        <v>132</v>
      </c>
      <c r="C51" s="7" t="s">
        <v>70</v>
      </c>
    </row>
    <row r="52" spans="1:3" ht="13.5">
      <c r="A52" s="85" t="s">
        <v>2</v>
      </c>
      <c r="B52" s="7" t="s">
        <v>120</v>
      </c>
      <c r="C52" s="7" t="s">
        <v>60</v>
      </c>
    </row>
    <row r="53" spans="1:3" ht="13.5">
      <c r="A53" s="85" t="s">
        <v>2</v>
      </c>
      <c r="B53" s="7" t="s">
        <v>133</v>
      </c>
      <c r="C53" s="7" t="s">
        <v>70</v>
      </c>
    </row>
    <row r="54" spans="1:3" ht="13.5">
      <c r="A54" s="85" t="s">
        <v>2</v>
      </c>
      <c r="B54" s="7" t="s">
        <v>124</v>
      </c>
      <c r="C54" s="7" t="s">
        <v>60</v>
      </c>
    </row>
    <row r="55" spans="1:3" ht="13.5">
      <c r="A55" s="85" t="s">
        <v>2</v>
      </c>
      <c r="B55" s="7" t="s">
        <v>147</v>
      </c>
      <c r="C55" s="7" t="s">
        <v>68</v>
      </c>
    </row>
    <row r="56" spans="1:3" ht="13.5">
      <c r="A56" s="85" t="s">
        <v>2</v>
      </c>
      <c r="B56" s="7" t="s">
        <v>153</v>
      </c>
      <c r="C56" s="7" t="s">
        <v>60</v>
      </c>
    </row>
    <row r="57" spans="1:3" ht="13.5">
      <c r="A57" s="85" t="s">
        <v>2</v>
      </c>
      <c r="B57" s="7" t="s">
        <v>152</v>
      </c>
      <c r="C57" s="7" t="s">
        <v>68</v>
      </c>
    </row>
    <row r="58" spans="1:3" ht="13.5">
      <c r="A58" s="85" t="s">
        <v>2</v>
      </c>
      <c r="B58" s="7" t="s">
        <v>138</v>
      </c>
      <c r="C58" s="7" t="s">
        <v>112</v>
      </c>
    </row>
    <row r="59" spans="1:3" ht="13.5">
      <c r="A59" s="85" t="s">
        <v>2</v>
      </c>
      <c r="B59" s="7" t="s">
        <v>122</v>
      </c>
      <c r="C59" s="7" t="s">
        <v>70</v>
      </c>
    </row>
    <row r="60" spans="1:3" ht="13.5">
      <c r="A60" s="85" t="s">
        <v>2</v>
      </c>
      <c r="B60" s="7" t="s">
        <v>169</v>
      </c>
      <c r="C60" s="7" t="s">
        <v>114</v>
      </c>
    </row>
    <row r="61" spans="1:3" ht="13.5">
      <c r="A61" s="85" t="s">
        <v>2</v>
      </c>
      <c r="B61" s="7" t="s">
        <v>159</v>
      </c>
      <c r="C61" s="7" t="s">
        <v>114</v>
      </c>
    </row>
    <row r="62" spans="1:3" ht="13.5">
      <c r="A62" s="85" t="s">
        <v>2</v>
      </c>
      <c r="B62" s="7" t="s">
        <v>160</v>
      </c>
      <c r="C62" s="7" t="s">
        <v>57</v>
      </c>
    </row>
    <row r="63" spans="1:3" ht="13.5">
      <c r="A63" s="85" t="s">
        <v>2</v>
      </c>
      <c r="B63" s="7" t="s">
        <v>185</v>
      </c>
      <c r="C63" s="7" t="s">
        <v>67</v>
      </c>
    </row>
    <row r="64" spans="1:3" ht="13.5">
      <c r="A64" s="85" t="s">
        <v>2</v>
      </c>
      <c r="B64" s="7" t="s">
        <v>166</v>
      </c>
      <c r="C64" s="7" t="s">
        <v>63</v>
      </c>
    </row>
    <row r="65" spans="1:3" ht="13.5">
      <c r="A65" s="85" t="s">
        <v>2</v>
      </c>
      <c r="B65" s="7" t="s">
        <v>134</v>
      </c>
      <c r="C65" s="7" t="s">
        <v>63</v>
      </c>
    </row>
    <row r="66" spans="1:3" ht="13.5">
      <c r="A66" s="85" t="s">
        <v>2</v>
      </c>
      <c r="B66" s="7" t="s">
        <v>173</v>
      </c>
      <c r="C66" s="7" t="s">
        <v>80</v>
      </c>
    </row>
    <row r="67" spans="1:3" ht="13.5">
      <c r="A67" s="85" t="s">
        <v>2</v>
      </c>
      <c r="B67" s="7" t="s">
        <v>148</v>
      </c>
      <c r="C67" s="7" t="s">
        <v>80</v>
      </c>
    </row>
    <row r="68" spans="1:3" ht="13.5">
      <c r="A68" s="85" t="s">
        <v>2</v>
      </c>
      <c r="B68" s="7" t="s">
        <v>123</v>
      </c>
      <c r="C68" s="7" t="s">
        <v>70</v>
      </c>
    </row>
    <row r="69" spans="1:3" ht="13.5">
      <c r="A69" s="85" t="s">
        <v>2</v>
      </c>
      <c r="B69" s="7" t="s">
        <v>178</v>
      </c>
      <c r="C69" s="7" t="s">
        <v>80</v>
      </c>
    </row>
    <row r="70" spans="1:3" ht="13.5">
      <c r="A70" s="85" t="s">
        <v>2</v>
      </c>
      <c r="B70" s="7" t="s">
        <v>139</v>
      </c>
      <c r="C70" s="7" t="s">
        <v>117</v>
      </c>
    </row>
    <row r="71" spans="1:3" ht="13.5">
      <c r="A71" s="85" t="s">
        <v>2</v>
      </c>
      <c r="B71" s="7" t="s">
        <v>83</v>
      </c>
      <c r="C71" s="7" t="s">
        <v>80</v>
      </c>
    </row>
    <row r="72" spans="1:3" ht="13.5">
      <c r="A72" s="85" t="s">
        <v>2</v>
      </c>
      <c r="B72" s="7" t="s">
        <v>125</v>
      </c>
      <c r="C72" s="7" t="s">
        <v>112</v>
      </c>
    </row>
    <row r="73" spans="1:3" ht="13.5">
      <c r="A73" s="85" t="s">
        <v>2</v>
      </c>
      <c r="B73" s="7" t="s">
        <v>90</v>
      </c>
      <c r="C73" s="7" t="s">
        <v>67</v>
      </c>
    </row>
    <row r="74" spans="1:3" ht="13.5">
      <c r="A74" s="81" t="s">
        <v>3</v>
      </c>
      <c r="B74" s="8" t="s">
        <v>129</v>
      </c>
      <c r="C74" s="8" t="s">
        <v>67</v>
      </c>
    </row>
    <row r="75" spans="1:3" ht="13.5">
      <c r="A75" s="81" t="s">
        <v>3</v>
      </c>
      <c r="B75" s="8" t="s">
        <v>128</v>
      </c>
      <c r="C75" s="8" t="s">
        <v>80</v>
      </c>
    </row>
    <row r="76" spans="1:3" ht="13.5">
      <c r="A76" s="81" t="s">
        <v>3</v>
      </c>
      <c r="B76" s="8" t="s">
        <v>174</v>
      </c>
      <c r="C76" s="8" t="s">
        <v>71</v>
      </c>
    </row>
    <row r="77" spans="1:3" ht="13.5">
      <c r="A77" s="81" t="s">
        <v>3</v>
      </c>
      <c r="B77" s="8" t="s">
        <v>141</v>
      </c>
      <c r="C77" s="8" t="s">
        <v>68</v>
      </c>
    </row>
    <row r="78" spans="1:3" ht="13.5">
      <c r="A78" s="81" t="s">
        <v>3</v>
      </c>
      <c r="B78" s="8" t="s">
        <v>149</v>
      </c>
      <c r="C78" s="8" t="s">
        <v>68</v>
      </c>
    </row>
    <row r="79" spans="1:3" ht="13.5">
      <c r="A79" s="81" t="s">
        <v>3</v>
      </c>
      <c r="B79" s="8" t="s">
        <v>135</v>
      </c>
      <c r="C79" s="8" t="s">
        <v>63</v>
      </c>
    </row>
    <row r="80" spans="1:3" ht="13.5">
      <c r="A80" s="81" t="s">
        <v>3</v>
      </c>
      <c r="B80" s="8" t="s">
        <v>150</v>
      </c>
      <c r="C80" s="8" t="s">
        <v>69</v>
      </c>
    </row>
    <row r="81" spans="1:3" ht="13.5">
      <c r="A81" s="81" t="s">
        <v>3</v>
      </c>
      <c r="B81" s="8" t="s">
        <v>163</v>
      </c>
      <c r="C81" s="8" t="s">
        <v>114</v>
      </c>
    </row>
    <row r="82" spans="1:3" ht="13.5">
      <c r="A82" s="81" t="s">
        <v>3</v>
      </c>
      <c r="B82" s="8" t="s">
        <v>170</v>
      </c>
      <c r="C82" s="8" t="s">
        <v>66</v>
      </c>
    </row>
    <row r="83" spans="1:3" ht="13.5">
      <c r="A83" s="81" t="s">
        <v>3</v>
      </c>
      <c r="B83" s="8" t="s">
        <v>154</v>
      </c>
      <c r="C83" s="8" t="s">
        <v>80</v>
      </c>
    </row>
    <row r="84" spans="1:3" ht="13.5">
      <c r="A84" s="81" t="s">
        <v>3</v>
      </c>
      <c r="B84" s="8" t="s">
        <v>98</v>
      </c>
      <c r="C84" s="8" t="s">
        <v>64</v>
      </c>
    </row>
    <row r="85" spans="1:3" ht="13.5">
      <c r="A85" s="81" t="s">
        <v>3</v>
      </c>
      <c r="B85" s="8" t="s">
        <v>180</v>
      </c>
      <c r="C85" s="8" t="s">
        <v>67</v>
      </c>
    </row>
    <row r="86" spans="1:3" ht="13.5">
      <c r="A86" s="81" t="s">
        <v>3</v>
      </c>
      <c r="B86" s="8" t="s">
        <v>127</v>
      </c>
      <c r="C86" s="8" t="s">
        <v>63</v>
      </c>
    </row>
    <row r="87" spans="1:3" ht="13.5">
      <c r="A87" s="81" t="s">
        <v>3</v>
      </c>
      <c r="B87" s="8" t="s">
        <v>75</v>
      </c>
      <c r="C87" s="8" t="s">
        <v>65</v>
      </c>
    </row>
    <row r="88" spans="1:3" ht="13.5">
      <c r="A88" s="81" t="s">
        <v>3</v>
      </c>
      <c r="B88" s="8" t="s">
        <v>175</v>
      </c>
      <c r="C88" s="8" t="s">
        <v>62</v>
      </c>
    </row>
    <row r="89" spans="1:3" ht="13.5">
      <c r="A89" s="81" t="s">
        <v>3</v>
      </c>
      <c r="B89" s="8" t="s">
        <v>126</v>
      </c>
      <c r="C89" s="8" t="s">
        <v>64</v>
      </c>
    </row>
    <row r="90" spans="1:3" ht="13.5">
      <c r="A90" s="81" t="s">
        <v>3</v>
      </c>
      <c r="B90" s="8" t="s">
        <v>84</v>
      </c>
      <c r="C90" s="8" t="s">
        <v>71</v>
      </c>
    </row>
    <row r="91" spans="1:3" ht="13.5">
      <c r="A91" s="81" t="s">
        <v>3</v>
      </c>
      <c r="B91" s="8" t="s">
        <v>168</v>
      </c>
      <c r="C91" s="8" t="s">
        <v>57</v>
      </c>
    </row>
    <row r="92" spans="1:3" ht="13.5">
      <c r="A92" s="81" t="s">
        <v>3</v>
      </c>
      <c r="B92" s="8" t="s">
        <v>186</v>
      </c>
      <c r="C92" s="8" t="s">
        <v>74</v>
      </c>
    </row>
    <row r="93" spans="1:3" ht="13.5">
      <c r="A93" s="81" t="s">
        <v>3</v>
      </c>
      <c r="B93" s="8" t="s">
        <v>167</v>
      </c>
      <c r="C93" s="8" t="s">
        <v>65</v>
      </c>
    </row>
    <row r="94" spans="1:3" ht="13.5">
      <c r="A94" s="81" t="s">
        <v>3</v>
      </c>
      <c r="B94" s="8" t="s">
        <v>176</v>
      </c>
      <c r="C94" s="8" t="s">
        <v>67</v>
      </c>
    </row>
    <row r="95" spans="1:3" ht="13.5">
      <c r="A95" s="81" t="s">
        <v>3</v>
      </c>
      <c r="B95" s="8" t="s">
        <v>142</v>
      </c>
      <c r="C95" s="8" t="s">
        <v>66</v>
      </c>
    </row>
    <row r="96" spans="1:3" ht="13.5">
      <c r="A96" s="81" t="s">
        <v>3</v>
      </c>
      <c r="B96" s="8" t="s">
        <v>140</v>
      </c>
      <c r="C96" s="8" t="s">
        <v>74</v>
      </c>
    </row>
    <row r="97" spans="1:3" ht="13.5">
      <c r="A97" s="81" t="s">
        <v>3</v>
      </c>
      <c r="B97" s="8" t="s">
        <v>70</v>
      </c>
      <c r="C97" s="8" t="s">
        <v>91</v>
      </c>
    </row>
    <row r="98" spans="1:3" ht="13.5">
      <c r="A98" s="81" t="s">
        <v>3</v>
      </c>
      <c r="B98" s="8" t="s">
        <v>65</v>
      </c>
      <c r="C98" s="8" t="s">
        <v>75</v>
      </c>
    </row>
    <row r="99" spans="1:3" ht="13.5">
      <c r="A99" s="81" t="s">
        <v>3</v>
      </c>
      <c r="B99" s="8" t="s">
        <v>66</v>
      </c>
      <c r="C99" s="8" t="s">
        <v>101</v>
      </c>
    </row>
    <row r="100" spans="1:3" ht="13.5">
      <c r="A100" s="81" t="s">
        <v>3</v>
      </c>
      <c r="B100" s="8" t="s">
        <v>74</v>
      </c>
      <c r="C100" s="8" t="s">
        <v>87</v>
      </c>
    </row>
    <row r="101" spans="1:3" ht="13.5">
      <c r="A101" s="81" t="s">
        <v>3</v>
      </c>
      <c r="B101" s="8" t="s">
        <v>61</v>
      </c>
      <c r="C101" s="8" t="s">
        <v>59</v>
      </c>
    </row>
    <row r="102" spans="1:3" ht="13.5">
      <c r="A102" s="81" t="s">
        <v>3</v>
      </c>
      <c r="B102" s="8" t="s">
        <v>86</v>
      </c>
      <c r="C102" s="8" t="s">
        <v>88</v>
      </c>
    </row>
    <row r="103" spans="1:3" ht="13.5">
      <c r="A103" s="81" t="s">
        <v>3</v>
      </c>
      <c r="B103" s="8" t="s">
        <v>68</v>
      </c>
      <c r="C103" s="8" t="s">
        <v>100</v>
      </c>
    </row>
    <row r="104" spans="1:3" ht="13.5">
      <c r="A104" s="81" t="s">
        <v>3</v>
      </c>
      <c r="B104" s="8" t="s">
        <v>71</v>
      </c>
      <c r="C104" s="8" t="s">
        <v>84</v>
      </c>
    </row>
    <row r="105" spans="1:3" ht="13.5">
      <c r="A105" s="81" t="s">
        <v>3</v>
      </c>
      <c r="B105" s="8" t="s">
        <v>70</v>
      </c>
      <c r="C105" s="8" t="s">
        <v>99</v>
      </c>
    </row>
    <row r="106" spans="1:3" ht="13.5">
      <c r="A106" s="81" t="s">
        <v>3</v>
      </c>
      <c r="B106" s="8" t="s">
        <v>62</v>
      </c>
      <c r="C106" s="8" t="s">
        <v>81</v>
      </c>
    </row>
    <row r="107" spans="1:3" ht="13.5">
      <c r="A107" s="81" t="s">
        <v>3</v>
      </c>
      <c r="B107" s="8" t="s">
        <v>57</v>
      </c>
      <c r="C107" s="8" t="s">
        <v>107</v>
      </c>
    </row>
    <row r="108" spans="1:3" ht="13.5">
      <c r="A108" s="81" t="s">
        <v>3</v>
      </c>
      <c r="B108" s="8" t="s">
        <v>66</v>
      </c>
      <c r="C108" s="8" t="s">
        <v>58</v>
      </c>
    </row>
    <row r="109" spans="1:3" ht="13.5">
      <c r="A109" s="81" t="s">
        <v>3</v>
      </c>
      <c r="B109" s="8" t="s">
        <v>80</v>
      </c>
      <c r="C109" s="8" t="s">
        <v>85</v>
      </c>
    </row>
  </sheetData>
  <sheetProtection/>
  <autoFilter ref="A1:C109">
    <sortState ref="A2:C109">
      <sortCondition descending="1" sortBy="value" ref="A2:A10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54" bestFit="1" customWidth="1"/>
    <col min="2" max="16384" width="9.125" style="54" customWidth="1"/>
  </cols>
  <sheetData>
    <row r="1" ht="26.25" customHeight="1">
      <c r="A1" s="44" t="s">
        <v>76</v>
      </c>
    </row>
    <row r="2" ht="26.25" customHeight="1">
      <c r="A2" s="83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2023-10-14T20:04:15Z</dcterms:modified>
  <cp:category/>
  <cp:version/>
  <cp:contentType/>
  <cp:contentStatus/>
</cp:coreProperties>
</file>