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<sst xmlns="http://schemas.openxmlformats.org/spreadsheetml/2006/main" count="4843" uniqueCount="1068">
  <si>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</si>
  <si>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</si>
  <si>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</si>
  <si>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</si>
  <si>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</si>
  <si>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</si>
  <si>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</si>
  <si>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</si>
  <si>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</si>
  <si>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</si>
  <si>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</si>
  <si>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</si>
  <si>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</si>
  <si>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</si>
  <si>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</si>
  <si>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</si>
  <si>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</si>
  <si>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</si>
  <si>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</si>
  <si>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</si>
  <si>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</si>
  <si>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</si>
  <si>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</si>
  <si>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</si>
  <si>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</si>
  <si>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</si>
  <si>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</si>
  <si>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</si>
  <si>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</si>
  <si>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</si>
  <si>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</si>
  <si>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</si>
  <si>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</si>
  <si>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</si>
  <si>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</si>
  <si>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</si>
  <si>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</si>
  <si>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</si>
  <si>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</si>
  <si>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</si>
  <si>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</si>
  <si>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</si>
  <si>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</si>
  <si>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</si>
  <si>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</si>
  <si>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</si>
  <si>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</si>
  <si>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</si>
  <si>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</si>
  <si>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</si>
  <si>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</si>
  <si>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</si>
  <si>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</si>
  <si>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</si>
  <si>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</si>
  <si>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</si>
  <si>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</si>
  <si>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</si>
  <si>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</si>
  <si>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</si>
  <si>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</si>
  <si>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</si>
  <si>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</si>
  <si>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</si>
  <si>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</si>
  <si>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</si>
  <si>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</si>
  <si>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</si>
  <si>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</si>
  <si>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</si>
  <si>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</si>
  <si>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</si>
  <si>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</si>
  <si>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</si>
  <si>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</si>
  <si>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</si>
  <si>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</si>
  <si>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</si>
  <si>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</si>
  <si>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</si>
  <si>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</si>
  <si>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</si>
  <si>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</si>
  <si>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</si>
  <si>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</si>
  <si>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</si>
  <si>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</si>
  <si>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</si>
  <si>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</si>
  <si>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</si>
  <si>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</si>
  <si>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</si>
  <si>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</si>
  <si>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</si>
  <si>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</si>
  <si>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</si>
  <si>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</si>
  <si>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</si>
  <si>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</si>
  <si>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</si>
  <si>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</si>
  <si>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</si>
  <si>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</si>
  <si>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</si>
  <si>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</si>
  <si>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</si>
  <si>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</si>
  <si>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</si>
  <si>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</si>
  <si>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</si>
  <si>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</si>
  <si>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</si>
  <si>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</si>
  <si>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</si>
  <si>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</si>
  <si>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</si>
  <si>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</si>
  <si>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</si>
  <si>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</si>
  <si>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</si>
  <si>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</si>
  <si>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</si>
  <si>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</si>
  <si>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</si>
  <si>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</si>
  <si>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</si>
  <si>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</si>
  <si>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</si>
  <si>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</si>
  <si>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</si>
  <si>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</si>
  <si>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</si>
  <si>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</si>
  <si>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</si>
  <si>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</si>
  <si>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</si>
  <si>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</si>
  <si>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</si>
  <si>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</si>
  <si>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</si>
  <si>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</si>
  <si>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</si>
  <si>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</si>
  <si>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</si>
  <si>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</si>
  <si>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</si>
  <si>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</si>
  <si>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</si>
  <si>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</si>
  <si>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</si>
  <si>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</si>
  <si>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</si>
  <si>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</si>
  <si>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</si>
  <si>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</si>
  <si>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</si>
  <si>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</si>
  <si>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</si>
  <si>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</si>
  <si>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</si>
  <si>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</si>
  <si>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</si>
  <si>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</si>
  <si>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</si>
  <si>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</si>
  <si>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</si>
  <si>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</si>
  <si>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</si>
  <si>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</si>
  <si>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</si>
  <si>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</si>
  <si>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</si>
  <si>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</si>
  <si>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</si>
  <si>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</si>
  <si>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</si>
  <si>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</si>
  <si>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</si>
  <si>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</si>
  <si>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</si>
  <si>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</si>
  <si>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</si>
  <si>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</si>
  <si>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</si>
  <si>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</si>
  <si>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</si>
  <si>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</si>
  <si>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</si>
  <si>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</si>
  <si>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</si>
  <si>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</si>
  <si>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</si>
  <si>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</si>
  <si>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</si>
  <si>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</si>
  <si>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</si>
  <si>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</si>
  <si>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</si>
  <si>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</si>
  <si>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</si>
  <si>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</si>
  <si>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</si>
  <si>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</si>
  <si>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</si>
  <si>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</si>
  <si>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</si>
  <si>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</si>
  <si>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</si>
  <si>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</si>
  <si>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</si>
  <si>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</si>
  <si>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</si>
  <si>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</si>
  <si>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</si>
  <si>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</si>
  <si>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</si>
  <si>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</si>
  <si>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</si>
  <si>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</si>
  <si>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</si>
  <si>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</si>
  <si>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</si>
  <si>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</si>
  <si>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</si>
  <si>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</si>
  <si>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</si>
  <si>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</si>
  <si>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</si>
  <si>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</si>
  <si>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</si>
  <si>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</si>
  <si>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</si>
  <si>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</si>
  <si>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</si>
  <si>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</si>
  <si>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</si>
  <si>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</si>
  <si>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</si>
  <si>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</si>
  <si>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</si>
  <si>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</si>
  <si>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</si>
  <si>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</si>
  <si>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</si>
  <si>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</si>
  <si>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</si>
  <si>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</si>
  <si>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</si>
  <si>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</si>
  <si>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</si>
  <si>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</si>
  <si>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</si>
  <si>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</si>
  <si>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</si>
  <si>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</si>
  <si>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</si>
  <si>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</si>
  <si>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</si>
  <si>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</si>
  <si>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</si>
  <si>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</si>
  <si>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</si>
  <si>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</si>
  <si>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</si>
  <si>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</si>
  <si>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</si>
  <si>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</si>
  <si>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</si>
  <si>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</si>
  <si>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</si>
  <si>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</si>
  <si>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</si>
  <si>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</si>
  <si>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</si>
  <si>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</si>
  <si>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</si>
  <si>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</si>
  <si>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</si>
  <si>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</si>
  <si>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</si>
  <si>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</si>
  <si>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</si>
  <si>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</si>
  <si>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</si>
  <si>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</si>
  <si>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</si>
  <si>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</si>
  <si>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</si>
  <si>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</si>
  <si>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</si>
  <si>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</si>
  <si>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</si>
  <si>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</si>
  <si>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</si>
  <si>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</si>
  <si>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</si>
  <si>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</si>
  <si>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</si>
  <si>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</si>
  <si>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</si>
  <si>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</si>
  <si>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</si>
  <si>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</si>
  <si>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</si>
  <si>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</si>
  <si>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</si>
  <si>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</si>
  <si>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</si>
  <si>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</si>
  <si>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</si>
  <si>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</si>
  <si>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</si>
  <si>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</si>
  <si>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</si>
  <si>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</si>
  <si>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</si>
  <si>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</si>
  <si>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</si>
  <si>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</si>
  <si>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</si>
  <si>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</si>
  <si>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</si>
  <si>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</si>
  <si>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</si>
  <si>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</si>
  <si>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</si>
  <si>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</si>
  <si>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</si>
  <si>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</si>
  <si>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</si>
  <si>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</si>
  <si>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</si>
  <si>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</si>
  <si>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</si>
  <si>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</si>
  <si>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</si>
  <si>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</si>
  <si>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</si>
  <si>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</si>
  <si>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</si>
  <si>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</si>
  <si>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</si>
  <si>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</si>
  <si>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</si>
  <si>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</si>
  <si>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</si>
  <si>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</si>
  <si>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</si>
  <si>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</si>
  <si>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</si>
  <si>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</si>
  <si>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</si>
  <si>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</si>
  <si>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</si>
  <si>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</si>
  <si>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</si>
  <si>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</si>
  <si>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</si>
  <si>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</si>
  <si>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</si>
  <si>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</si>
  <si>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</si>
  <si>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</si>
  <si>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</si>
  <si>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</si>
  <si>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</si>
  <si>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</si>
  <si>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</si>
  <si>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</si>
  <si>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</si>
  <si>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</si>
  <si>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</si>
  <si>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</si>
  <si>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</si>
  <si>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</si>
  <si>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</si>
  <si>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</si>
  <si>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</si>
  <si>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</si>
  <si>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</si>
  <si>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</si>
  <si>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</si>
  <si>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</si>
  <si>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</si>
  <si>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</si>
  <si>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</si>
  <si>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</si>
  <si>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</si>
  <si>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</si>
  <si>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</si>
  <si>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</si>
  <si>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</si>
  <si>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</si>
  <si>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</si>
  <si>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</si>
  <si>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</si>
  <si>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</si>
  <si>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</si>
  <si>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</si>
  <si>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</si>
  <si>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</si>
  <si>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</si>
  <si>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</si>
  <si>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</si>
  <si>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</si>
  <si>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</si>
  <si>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</si>
  <si>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</si>
  <si>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</si>
  <si>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</si>
  <si>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</si>
  <si>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</si>
  <si>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</si>
  <si>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</si>
  <si>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</si>
  <si>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</si>
  <si>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</si>
  <si>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</si>
  <si>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</si>
  <si>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</si>
  <si>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</si>
  <si>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</si>
  <si>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</si>
  <si>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</si>
  <si>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</si>
  <si>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</si>
  <si>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</si>
  <si>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</si>
  <si>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</si>
  <si>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</si>
  <si>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</si>
  <si>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</si>
  <si>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</si>
  <si>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</si>
  <si>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</si>
  <si>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</si>
  <si>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</si>
  <si>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</si>
  <si>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</si>
  <si>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</si>
  <si>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</si>
  <si>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</si>
  <si>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</si>
  <si>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</si>
  <si>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</si>
  <si>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</si>
  <si>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</si>
  <si>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</si>
  <si>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</si>
  <si>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</si>
  <si>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</si>
  <si>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</si>
  <si>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</si>
  <si>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</si>
  <si>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</si>
  <si>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</si>
  <si>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</si>
  <si>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</si>
  <si>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</si>
  <si>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</si>
  <si>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</si>
  <si>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</si>
  <si>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</si>
  <si>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</si>
  <si>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</si>
  <si>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</si>
  <si>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</si>
  <si>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</si>
  <si>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</si>
  <si>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</si>
  <si>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</si>
  <si>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</si>
  <si>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</si>
  <si>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</si>
  <si>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</si>
  <si>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</si>
  <si>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</si>
  <si>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</si>
  <si>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</si>
  <si>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</si>
  <si>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</si>
  <si>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</si>
  <si>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</si>
  <si>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</si>
  <si>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</si>
  <si>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</si>
  <si>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</si>
  <si>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</si>
  <si>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</si>
  <si>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</si>
  <si>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</si>
  <si>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</si>
  <si>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</si>
  <si>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</si>
  <si>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</si>
  <si>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</si>
  <si>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</si>
  <si>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</si>
  <si>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</si>
  <si>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</si>
  <si>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</si>
  <si>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</si>
  <si>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</si>
  <si>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</si>
  <si>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</si>
  <si>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</si>
  <si>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</si>
  <si>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</si>
  <si>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</si>
  <si>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</si>
  <si>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</si>
  <si>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</si>
  <si>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</si>
  <si>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</si>
  <si>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</si>
  <si>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</si>
  <si>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</si>
  <si>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</si>
  <si>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</si>
  <si>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</si>
  <si>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</si>
  <si>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</si>
  <si>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</si>
  <si>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</si>
  <si>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</si>
  <si>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</si>
  <si>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</si>
  <si>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</si>
  <si>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</si>
  <si>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</si>
  <si>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</si>
  <si>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</si>
  <si>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</si>
  <si>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</si>
  <si>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</si>
  <si>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</si>
  <si>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</si>
  <si>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</si>
  <si>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</si>
  <si>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</si>
  <si>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</si>
  <si>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</si>
  <si>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</si>
  <si>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</si>
  <si>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</si>
  <si>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</si>
  <si>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</si>
  <si>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</si>
  <si>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</si>
  <si>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</si>
  <si>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</si>
  <si>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</si>
  <si>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</si>
  <si>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</si>
  <si>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</si>
  <si>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</si>
  <si>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</si>
  <si>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</si>
  <si>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</si>
  <si>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</si>
  <si>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</si>
  <si>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</si>
  <si>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</si>
  <si>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</si>
  <si>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</si>
  <si>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</si>
  <si>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</si>
  <si>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</si>
  <si>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</si>
  <si>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</si>
  <si>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</si>
  <si>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</si>
  <si>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</si>
  <si>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</si>
  <si>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</si>
  <si>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</si>
  <si>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</si>
  <si>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</si>
  <si>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</si>
  <si>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</si>
  <si>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</si>
  <si>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</si>
  <si>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</si>
  <si>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</si>
  <si>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</si>
  <si>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</si>
  <si>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</si>
  <si>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</si>
  <si>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</si>
  <si>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</si>
  <si>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</si>
  <si>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</si>
  <si>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</si>
  <si>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</si>
  <si>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</si>
  <si>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</si>
  <si>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</si>
  <si>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</si>
  <si>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</si>
  <si>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</si>
  <si>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</si>
  <si>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</si>
  <si>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</si>
  <si>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</si>
  <si>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</si>
  <si>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</si>
  <si>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</si>
  <si>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</si>
  <si>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</si>
  <si>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</si>
  <si>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</si>
  <si>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</si>
  <si>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</si>
  <si>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</si>
  <si>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</si>
  <si>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</si>
  <si>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</si>
  <si>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</si>
  <si>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</si>
  <si>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</si>
  <si>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</si>
  <si>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</si>
  <si>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</si>
  <si>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</si>
  <si>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</si>
  <si>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</si>
  <si>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</si>
  <si>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</si>
  <si>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</si>
  <si>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</si>
  <si>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</si>
  <si>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</si>
  <si>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</si>
  <si>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</si>
  <si>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</si>
  <si>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</si>
  <si>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</si>
  <si>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</si>
  <si>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</si>
  <si>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</si>
  <si>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</si>
  <si>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</si>
  <si>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</si>
  <si>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</si>
  <si>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</si>
  <si>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</si>
  <si>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</si>
  <si>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</si>
  <si>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</si>
  <si>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</si>
  <si>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</si>
  <si>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</si>
  <si>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</si>
  <si>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</si>
  <si>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</si>
  <si>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</si>
  <si>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</si>
  <si>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</si>
  <si>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</si>
  <si>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</si>
  <si>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</si>
  <si>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</si>
  <si>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</si>
  <si>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</si>
  <si>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</si>
  <si>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</si>
  <si>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</si>
  <si>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</si>
  <si>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</si>
  <si>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</si>
  <si>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</si>
  <si>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</si>
  <si>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</si>
  <si>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</si>
  <si>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</si>
  <si>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</si>
  <si>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</si>
  <si>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</si>
  <si>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</si>
  <si>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</si>
  <si>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</si>
  <si>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</si>
  <si>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</si>
  <si>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</si>
  <si>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</si>
  <si>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</si>
  <si>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</si>
  <si>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</si>
  <si>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</si>
  <si>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</si>
  <si>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</si>
  <si>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</si>
  <si>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</si>
  <si>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</si>
  <si>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</si>
  <si>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</si>
  <si>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</si>
  <si>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</si>
  <si>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</si>
  <si>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</si>
  <si>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</si>
  <si>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</si>
  <si>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</si>
  <si>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</si>
  <si>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</si>
  <si>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</si>
  <si>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</si>
  <si>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</si>
  <si>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</si>
  <si>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</si>
  <si>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</si>
  <si>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</si>
  <si>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</si>
  <si>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</si>
  <si>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</si>
  <si>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</si>
  <si>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</si>
  <si>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</si>
  <si>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</si>
  <si>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</si>
  <si>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</si>
  <si>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</si>
  <si>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</si>
  <si>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</si>
  <si>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</si>
  <si>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</si>
  <si>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</si>
  <si>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</si>
  <si>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</si>
  <si>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</si>
  <si>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</si>
  <si>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</si>
  <si>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</si>
  <si>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</si>
  <si>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</si>
  <si>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</si>
  <si>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</si>
  <si>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</si>
  <si>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</si>
  <si>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</si>
  <si>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</si>
  <si>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</si>
  <si>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</si>
  <si>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</si>
  <si>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</si>
  <si>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</si>
  <si>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</si>
  <si>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</si>
  <si>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</si>
  <si>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</si>
  <si>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</si>
  <si>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</si>
  <si>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</si>
  <si>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</si>
  <si>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</si>
  <si>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</si>
  <si>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</si>
  <si>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</si>
  <si>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</si>
  <si>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</si>
  <si>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</si>
  <si>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</si>
  <si>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</si>
  <si>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</si>
  <si>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</si>
  <si>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</si>
  <si>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</si>
  <si>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</si>
  <si>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</si>
  <si>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</si>
  <si>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</si>
  <si>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</si>
  <si>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</si>
  <si>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</si>
  <si>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</si>
  <si>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</si>
  <si>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</si>
  <si>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</si>
  <si>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</si>
  <si>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</si>
  <si>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</si>
  <si>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</si>
  <si>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</si>
  <si>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</si>
  <si>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</si>
  <si>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</si>
  <si>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</si>
  <si>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</si>
  <si>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</si>
  <si>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</si>
  <si>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</si>
  <si>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</si>
  <si>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</si>
  <si>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</si>
  <si>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</si>
  <si>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</si>
  <si>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</si>
  <si>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</si>
  <si>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</si>
  <si>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</si>
  <si>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</si>
  <si>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</si>
  <si>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</si>
  <si>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</si>
  <si>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</si>
  <si>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</si>
  <si>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</si>
  <si>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</si>
  <si>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</si>
  <si>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</si>
  <si>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</si>
  <si>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</si>
  <si>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</si>
  <si>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</si>
  <si>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</si>
  <si>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</si>
  <si>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</si>
  <si>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</si>
  <si>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</si>
  <si>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</si>
  <si>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</si>
  <si>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</si>
  <si>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</si>
  <si>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</si>
  <si>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</si>
  <si>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</si>
  <si>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</si>
  <si>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</si>
  <si>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</si>
  <si>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</si>
  <si>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</si>
  <si>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</si>
  <si>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</si>
  <si>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</si>
  <si>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</si>
  <si>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</si>
  <si>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</si>
  <si>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</si>
  <si>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</si>
  <si>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</si>
  <si>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</si>
  <si>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</si>
  <si>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</si>
  <si>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</si>
  <si>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</si>
  <si>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</si>
  <si>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</si>
  <si>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</si>
  <si>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</si>
  <si>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</si>
  <si>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</si>
  <si>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</si>
  <si>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</si>
  <si>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</si>
  <si>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</si>
  <si>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</si>
  <si>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</si>
  <si>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</si>
  <si>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</si>
  <si>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</si>
  <si>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</si>
  <si>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</si>
  <si>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</si>
  <si>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</si>
  <si>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</si>
  <si>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</si>
  <si>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</si>
  <si>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</si>
  <si>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</si>
  <si>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</si>
  <si>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</si>
  <si>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</si>
  <si>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</si>
  <si>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</si>
  <si>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</si>
  <si>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</si>
  <si>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</si>
  <si>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</si>
  <si>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</si>
  <si>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</si>
  <si>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</si>
  <si>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</si>
  <si>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</si>
  <si>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</si>
  <si>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</si>
  <si>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</si>
  <si>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</si>
  <si>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</si>
  <si>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</si>
  <si>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</si>
  <si>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</si>
  <si>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</si>
  <si>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</si>
  <si>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</si>
  <si>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</si>
  <si>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</si>
  <si>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</si>
  <si>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</si>
  <si>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</si>
  <si>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</si>
  <si>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</si>
  <si>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</si>
  <si>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</si>
  <si>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</si>
  <si>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</si>
  <si>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</si>
  <si>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</si>
  <si>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</si>
  <si>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</si>
  <si>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</si>
  <si>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</si>
  <si>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</si>
  <si>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</si>
  <si>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</si>
  <si>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</si>
  <si>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</si>
  <si>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</si>
  <si>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</si>
  <si>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</si>
  <si>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</si>
  <si>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</si>
  <si>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</si>
  <si>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</si>
  <si>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</si>
  <si>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</si>
  <si>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</si>
  <si>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</si>
  <si>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</si>
  <si>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</si>
  <si>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</si>
  <si>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</si>
  <si>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</si>
  <si>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</si>
  <si>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</si>
  <si>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</si>
  <si>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</si>
  <si>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</si>
  <si>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</si>
  <si>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</si>
  <si>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</si>
  <si>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</si>
  <si>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</si>
  <si>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</si>
  <si>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</si>
  <si>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</si>
  <si>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</si>
  <si>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</si>
  <si>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</si>
  <si>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</si>
  <si>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</si>
  <si>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</si>
  <si>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</si>
  <si>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</si>
  <si>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</si>
  <si>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</si>
  <si>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</si>
  <si>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</si>
  <si>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</si>
  <si>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</si>
  <si>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</si>
  <si>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</si>
  <si>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</si>
  <si>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</si>
  <si>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</si>
  <si>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</si>
  <si>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</si>
  <si>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</si>
  <si>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</si>
  <si>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</si>
  <si>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</si>
  <si>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</si>
  <si>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</si>
  <si>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</si>
  <si>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</si>
  <si>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</si>
  <si>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</si>
  <si>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</si>
  <si>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</si>
  <si>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</si>
  <si>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</si>
  <si>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</si>
  <si>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</si>
  <si>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</si>
  <si>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</si>
  <si>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</si>
  <si>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</si>
  <si>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</si>
  <si>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</si>
  <si>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</si>
  <si>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</si>
  <si>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</si>
  <si>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</si>
  <si>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</si>
  <si>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</si>
  <si>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</si>
  <si>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</si>
  <si>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</si>
  <si>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</si>
  <si>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</si>
  <si>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</si>
  <si>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</si>
  <si>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</si>
  <si>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</si>
  <si>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</si>
  <si>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</si>
  <si>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</si>
  <si>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</si>
  <si>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</si>
  <si>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</si>
  <si>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</si>
  <si>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</si>
  <si>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</si>
  <si>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</si>
  <si>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</si>
  <si>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</si>
  <si>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</si>
  <si>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</si>
  <si>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</si>
  <si>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</si>
  <si>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</si>
  <si>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</si>
  <si>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</si>
  <si>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</si>
  <si>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</si>
  <si>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</si>
  <si>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</si>
  <si>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</si>
  <si>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</si>
  <si>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</si>
  <si>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</si>
  <si>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</si>
  <si>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</si>
  <si>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</si>
  <si>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</si>
  <si>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</si>
  <si>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</si>
  <si>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</si>
  <si>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</si>
  <si>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</si>
  <si>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</si>
  <si>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</si>
  <si>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</si>
  <si>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</si>
  <si>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</si>
  <si>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</si>
  <si>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</si>
  <si>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</si>
  <si>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</si>
  <si>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</si>
  <si>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</si>
  <si>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</si>
  <si>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</si>
  <si>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</si>
  <si>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</si>
  <si>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</si>
  <si>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</si>
  <si>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</si>
  <si>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</si>
  <si>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</si>
  <si>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</si>
  <si>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</si>
  <si>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</si>
  <si>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</si>
  <si>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</si>
  <si>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</si>
  <si>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</si>
  <si>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</si>
  <si>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REAL ATLETICO GUFO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</si>
</sst>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25</v>
      </c>
      <c r="C2" s="62" t="str">
        <f>VLOOKUP(B2,POR!$A$1:$D$21,2,FALSE)</f>
        <v>INTER</v>
      </c>
      <c r="D2" s="63">
        <f>VLOOKUP(B2,POR!$A$1:$D$21,3,FALSE)</f>
        <v>42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374</v>
      </c>
      <c r="C3" s="43" t="str">
        <f>VLOOKUP(B3,DIF!$A$1:$D$300,2,FALSE)</f>
        <v>FROSINONE</v>
      </c>
      <c r="D3" s="64">
        <f>VLOOKUP(B3,DIF!$A$1:$D$300,3,FALSE)</f>
        <v>10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81</v>
      </c>
      <c r="C4" s="43" t="str">
        <f>VLOOKUP(B4,DIF!$A$1:$D$300,2,FALSE)</f>
        <v>VERONA</v>
      </c>
      <c r="D4" s="64">
        <f>VLOOKUP(B4,DIF!$A$1:$D$300,3,FALSE)</f>
        <v>14</v>
      </c>
      <c r="E4" s="2"/>
      <c r="F4" s="38">
        <f t="shared" si="0"/>
      </c>
      <c r="G4" s="61"/>
      <c r="H4" s="112" t="s">
        <v>83</v>
      </c>
      <c r="I4" s="113" t="str">
        <f>VLOOKUP(H4,DIF!$F$1:$I$300,2,FALSE)</f>
        <v>FROSINONE</v>
      </c>
      <c r="J4" s="114">
        <f>VLOOKUP(H4,DIF!$F$1:$I$300,3,FALSE)</f>
        <v>15</v>
      </c>
      <c r="K4" s="44"/>
      <c r="L4" s="9" t="s">
        <v>367</v>
      </c>
      <c r="M4" s="43" t="str">
        <f>VLOOKUP(L4,DIF!$A$1:$D$300,2,FALSE)</f>
        <v>FIORENTINA</v>
      </c>
      <c r="N4" s="26">
        <f>VLOOKUP(L4,DIF!$A$1:$D$300,3,FALSE)</f>
        <v>10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192</v>
      </c>
      <c r="C5" s="43" t="str">
        <f>VLOOKUP(B5,DIF!$A$1:$D$300,2,FALSE)</f>
        <v>JUVENTUS</v>
      </c>
      <c r="D5" s="64">
        <f>VLOOKUP(B5,DIF!$A$1:$D$300,3,FALSE)</f>
        <v>24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144</v>
      </c>
      <c r="C6" s="43" t="str">
        <f>VLOOKUP(B6,DIF!$A$1:$D$300,2,FALSE)</f>
        <v>TORINO</v>
      </c>
      <c r="D6" s="64">
        <f>VLOOKUP(B6,DIF!$A$1:$D$300,3,FALSE)</f>
        <v>25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366</v>
      </c>
      <c r="C7" s="43" t="str">
        <f>VLOOKUP(B7,DIF!$A$1:$D$300,2,FALSE)</f>
        <v>GENOA</v>
      </c>
      <c r="D7" s="64">
        <f>VLOOKUP(B7,DIF!$A$1:$D$300,3,FALSE)</f>
        <v>1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367</v>
      </c>
      <c r="C8" s="43" t="str">
        <f>VLOOKUP(B8,DIF!$A$1:$D$300,2,FALSE)</f>
        <v>FIORENTINA</v>
      </c>
      <c r="D8" s="64">
        <f>VLOOKUP(B8,DIF!$A$1:$D$300,3,FALSE)</f>
        <v>10</v>
      </c>
      <c r="E8" s="2"/>
      <c r="F8" s="38">
        <f t="shared" si="0"/>
      </c>
      <c r="G8" s="3"/>
      <c r="H8" s="102" t="s">
        <v>255</v>
      </c>
      <c r="I8" s="103" t="str">
        <f>VLOOKUP(H8,DIFoCEN!$F$1:$I$500,2,FALSE)</f>
        <v>ATALANTA</v>
      </c>
      <c r="J8" s="37">
        <f>VLOOKUP(H8,DIFoCEN!$F$1:$I$500,3,FALSE)</f>
        <v>52</v>
      </c>
      <c r="K8" s="44"/>
      <c r="L8" s="102" t="s">
        <v>287</v>
      </c>
      <c r="M8" s="103" t="str">
        <f>VLOOKUP(L8,DIFoCEN!$A$1:$D$500,2,FALSE)</f>
        <v>FROSINONE</v>
      </c>
      <c r="N8" s="124">
        <f>VLOOKUP(L8,DIFoCEN!$A$1:$D$500,3,FALSE)</f>
        <v>42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348</v>
      </c>
      <c r="C9" s="43" t="str">
        <f>VLOOKUP(B9,DIF!$A$1:$D$300,2,FALSE)</f>
        <v>MILAN</v>
      </c>
      <c r="D9" s="64">
        <f>VLOOKUP(B9,DIF!$A$1:$D$300,3,FALSE)</f>
        <v>4</v>
      </c>
      <c r="E9" s="2"/>
      <c r="F9" s="38">
        <f t="shared" si="0"/>
      </c>
      <c r="G9" s="61"/>
      <c r="H9" s="10" t="s">
        <v>505</v>
      </c>
      <c r="I9" s="32" t="str">
        <f>VLOOKUP(H9,CEN!$F$1:$I$300,2,FALSE)</f>
        <v>MONZA</v>
      </c>
      <c r="J9" s="28">
        <f>VLOOKUP(H9,CEN!$F$1:$I$300,3,FALSE)</f>
        <v>40</v>
      </c>
      <c r="K9" s="36"/>
      <c r="L9" s="119" t="s">
        <v>509</v>
      </c>
      <c r="M9" s="120" t="str">
        <f>VLOOKUP(L9,CEN!$A$1:$D$300,2,FALSE)</f>
        <v>ATALANTA</v>
      </c>
      <c r="N9" s="120">
        <f>VLOOKUP(L9,CEN!$A$1:$D$300,3,FALSE)</f>
        <v>40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598</v>
      </c>
      <c r="I10" s="32" t="str">
        <f>VLOOKUP(H10,CEN!$F$1:$I$300,2,FALSE)</f>
        <v>MILAN</v>
      </c>
      <c r="J10" s="28">
        <f>VLOOKUP(H10,CEN!$F$1:$I$300,3,FALSE)</f>
        <v>32</v>
      </c>
      <c r="K10" s="36"/>
      <c r="L10" s="10" t="s">
        <v>587</v>
      </c>
      <c r="M10" s="32" t="str">
        <f>VLOOKUP(L10,CEN!$A$1:$D$300,2,FALSE)</f>
        <v>ROMA</v>
      </c>
      <c r="N10" s="32">
        <f>VLOOKUP(L10,CEN!$A$1:$D$300,3,FALSE)</f>
        <v>43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509</v>
      </c>
      <c r="C11" s="32" t="str">
        <f>VLOOKUP(B11,CEN!$A$1:$D$300,2,FALSE)</f>
        <v>ATALANTA</v>
      </c>
      <c r="D11" s="54">
        <f>VLOOKUP(B11,CEN!$A$1:$D$300,3,FALSE)</f>
        <v>40</v>
      </c>
      <c r="E11" s="2"/>
      <c r="F11" s="38">
        <f t="shared" si="0"/>
      </c>
      <c r="G11" s="57"/>
      <c r="H11" s="10" t="s">
        <v>613</v>
      </c>
      <c r="I11" s="32" t="str">
        <f>VLOOKUP(H11,CEN!$F$1:$I$300,2,FALSE)</f>
        <v>GENOA</v>
      </c>
      <c r="J11" s="28">
        <f>VLOOKUP(H11,CEN!$F$1:$I$300,3,FALSE)</f>
        <v>18</v>
      </c>
      <c r="K11" s="36"/>
      <c r="L11" s="10" t="s">
        <v>624</v>
      </c>
      <c r="M11" s="32" t="str">
        <f>VLOOKUP(L11,CEN!$A$1:$D$300,2,FALSE)</f>
        <v>MONZA</v>
      </c>
      <c r="N11" s="32">
        <f>VLOOKUP(L11,CEN!$A$1:$D$300,3,FALSE)</f>
        <v>11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587</v>
      </c>
      <c r="C12" s="32" t="str">
        <f>VLOOKUP(B12,CEN!$A$1:$D$300,2,FALSE)</f>
        <v>ROMA</v>
      </c>
      <c r="D12" s="54">
        <f>VLOOKUP(B12,CEN!$A$1:$D$300,3,FALSE)</f>
        <v>43</v>
      </c>
      <c r="E12" s="2"/>
      <c r="F12" s="38">
        <f t="shared" si="0"/>
      </c>
      <c r="G12" s="57"/>
      <c r="H12" s="10" t="s">
        <v>497</v>
      </c>
      <c r="I12" s="32" t="str">
        <f>VLOOKUP(H12,CEN!$F$1:$I$300,2,FALSE)</f>
        <v>EMPOLI</v>
      </c>
      <c r="J12" s="28">
        <f>VLOOKUP(H12,CEN!$F$1:$I$300,3,FALSE)</f>
        <v>22</v>
      </c>
      <c r="K12" s="36"/>
      <c r="L12" s="10" t="s">
        <v>604</v>
      </c>
      <c r="M12" s="32" t="str">
        <f>VLOOKUP(L12,CEN!$A$1:$D$300,2,FALSE)</f>
        <v>LECCE</v>
      </c>
      <c r="N12" s="32">
        <f>VLOOKUP(L12,CEN!$A$1:$D$300,3,FALSE)</f>
        <v>2</v>
      </c>
      <c r="O12" s="122">
        <f>VLOOKUP(L12,CEN!$A$1:$D$300,4,FALSE)</f>
        <v>7</v>
      </c>
    </row>
    <row r="13" spans="1:15" ht="13.5" customHeight="1" thickBot="1">
      <c r="A13" s="41" t="s">
        <v>7</v>
      </c>
      <c r="B13" s="6" t="s">
        <v>614</v>
      </c>
      <c r="C13" s="32" t="str">
        <f>VLOOKUP(B13,CEN!$A$1:$D$300,2,FALSE)</f>
        <v>SASSUOLO</v>
      </c>
      <c r="D13" s="54">
        <f>VLOOKUP(B13,CEN!$A$1:$D$300,3,FALSE)</f>
        <v>29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611</v>
      </c>
      <c r="C14" s="32" t="str">
        <f>VLOOKUP(B14,CEN!$A$1:$D$300,2,FALSE)</f>
        <v>CAGLIARI</v>
      </c>
      <c r="D14" s="54">
        <f>VLOOKUP(B14,CEN!$A$1:$D$300,3,FALSE)</f>
        <v>14</v>
      </c>
      <c r="E14" s="2"/>
      <c r="F14" s="38">
        <f t="shared" si="0"/>
      </c>
      <c r="G14" s="57"/>
      <c r="H14" s="12" t="s">
        <v>125</v>
      </c>
      <c r="I14" s="25" t="str">
        <f>VLOOKUP(H14,ATT!$F$1:$I$300,2,FALSE)</f>
        <v>MILAN</v>
      </c>
      <c r="J14" s="28">
        <f>VLOOKUP(H14,ATT!$F$1:$I$300,3,FALSE)</f>
        <v>55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624</v>
      </c>
      <c r="C15" s="32" t="str">
        <f>VLOOKUP(B15,CEN!$A$1:$D$300,2,FALSE)</f>
        <v>MONZA</v>
      </c>
      <c r="D15" s="54">
        <f>VLOOKUP(B15,CEN!$A$1:$D$300,3,FALSE)</f>
        <v>11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483</v>
      </c>
      <c r="C16" s="32" t="str">
        <f>VLOOKUP(B16,CEN!$A$1:$D$300,2,FALSE)</f>
        <v>FROSINONE</v>
      </c>
      <c r="D16" s="54">
        <f>VLOOKUP(B16,CEN!$A$1:$D$300,3,FALSE)</f>
        <v>13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604</v>
      </c>
      <c r="C17" s="32" t="str">
        <f>VLOOKUP(B17,CEN!$A$1:$D$300,2,FALSE)</f>
        <v>LECCE</v>
      </c>
      <c r="D17" s="54">
        <f>VLOOKUP(B17,CEN!$A$1:$D$300,3,FALSE)</f>
        <v>2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719</v>
      </c>
      <c r="C18" s="65" t="str">
        <f>VLOOKUP(B18,CENoATT!$A$1:$D$500,2,FALSE)</f>
        <v>BOLOGNA</v>
      </c>
      <c r="D18" s="60">
        <f>VLOOKUP(B18,CENoATT!$A$1:$D$500,3,FALSE)</f>
        <v>50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802</v>
      </c>
      <c r="C19" s="25" t="str">
        <f>VLOOKUP(B19,ATT!$A$1:$D$300,2,FALSE)</f>
        <v>ROMA</v>
      </c>
      <c r="D19" s="54">
        <f>VLOOKUP(B19,ATT!$A$1:$D$500,3,FALSE)</f>
        <v>66</v>
      </c>
      <c r="E19" s="2"/>
      <c r="F19" s="38">
        <f t="shared" si="0"/>
      </c>
      <c r="G19" s="56"/>
      <c r="H19" s="23"/>
      <c r="I19" s="23"/>
      <c r="J19" s="13">
        <f>SUM(J3:J18)</f>
        <v>234</v>
      </c>
      <c r="K19" s="85"/>
      <c r="L19" s="23"/>
      <c r="M19" s="23"/>
      <c r="N19" s="13">
        <f>SUM(N3:N18)</f>
        <v>231</v>
      </c>
      <c r="O19" s="24">
        <f>SUM(O3:O18)</f>
        <v>48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801</v>
      </c>
      <c r="C22" s="25" t="str">
        <f>VLOOKUP(B22,ATT!$A$1:$D$300,2,FALSE)</f>
        <v>LECCE</v>
      </c>
      <c r="D22" s="54">
        <f>VLOOKUP(B22,ATT!$A$1:$D$500,3,FALSE)</f>
        <v>24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869</v>
      </c>
      <c r="C24" s="25" t="str">
        <f>VLOOKUP(B24,ATT!$A$1:$D$300,2,FALSE)</f>
        <v>GENOA</v>
      </c>
      <c r="D24" s="54">
        <f>VLOOKUP(B24,ATT!$A$1:$D$500,3,FALSE)</f>
        <v>2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675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452</v>
      </c>
      <c r="I33" s="25" t="str">
        <f>VLOOKUP(H33,ATT!$F$1:$I$300,2,FALSE)</f>
        <v>MILAN</v>
      </c>
      <c r="J33" s="28">
        <f>VLOOKUP(H33,ATT!$F$1:$I$300,3,FALSE)</f>
        <v>6</v>
      </c>
      <c r="K33" s="29"/>
      <c r="L33" s="115" t="s">
        <v>869</v>
      </c>
      <c r="M33" s="116" t="str">
        <f>VLOOKUP(L33,ATT!$A$1:$D$300,2,FALSE)</f>
        <v>GENOA</v>
      </c>
      <c r="N33" s="127">
        <f>VLOOKUP(L33,ATT!$A$1:$D$500,3,FALSE)</f>
        <v>2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327</v>
      </c>
      <c r="C38" s="131" t="str">
        <f>VLOOKUP(B38,ATT!$A$1:$D$300,2,FALSE)</f>
        <v>ATALANTA</v>
      </c>
      <c r="D38" s="132">
        <f>VLOOKUP(B38,ATT!$A$1:$D$500,3,FALSE)</f>
        <v>54</v>
      </c>
    </row>
    <row r="39" spans="2:5" ht="13.5" customHeight="1" thickBot="1">
      <c r="B39" s="130" t="s">
        <v>319</v>
      </c>
      <c r="C39" s="131" t="str">
        <f>VLOOKUP(B39,ATT!$A$1:$D$300,2,FALSE)</f>
        <v>BOLOGNA</v>
      </c>
      <c r="D39" s="132">
        <f>VLOOKUP(B39,ATT!$A$1:$D$500,3,FALSE)</f>
        <v>50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2024-02-07T12:00:20Z</dcterms:modified>
  <cp:category/>
  <cp:version/>
  <cp:contentType/>
  <cp:contentStatus/>
</cp:coreProperties>
</file>