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<sst xmlns="http://schemas.openxmlformats.org/spreadsheetml/2006/main" count="1126" uniqueCount="536">
  <si>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</si>
  <si>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</si>
  <si>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</si>
  <si>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</si>
  <si>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</si>
  <si>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</si>
  <si>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</si>
  <si>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</si>
  <si>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</si>
  <si>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</si>
  <si>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</si>
  <si>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</si>
  <si>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</si>
  <si>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</si>
  <si>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</si>
  <si>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</si>
  <si>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</si>
  <si>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</si>
  <si>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</si>
  <si>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</si>
  <si>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</si>
  <si>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</si>
  <si>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</si>
  <si>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</si>
  <si>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</si>
  <si>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</si>
  <si>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</si>
  <si>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</si>
  <si>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</si>
  <si>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</si>
  <si>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</si>
  <si>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</si>
  <si>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</si>
  <si>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</si>
  <si>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</si>
  <si>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</si>
  <si>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</si>
  <si>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</si>
  <si>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</si>
  <si>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</si>
  <si>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</si>
  <si>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</si>
  <si>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</si>
  <si>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</si>
  <si>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</si>
  <si>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</si>
  <si>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</si>
  <si>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</si>
  <si>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</si>
  <si>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</si>
  <si>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</si>
  <si>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</si>
  <si>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</si>
  <si>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</si>
  <si>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</si>
  <si>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</si>
  <si>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</si>
  <si>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</si>
  <si>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</si>
  <si>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</si>
  <si>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</si>
  <si>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</si>
  <si>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</si>
  <si>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</si>
  <si>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</si>
  <si>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</si>
  <si>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</si>
  <si>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</si>
  <si>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</si>
  <si>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</si>
  <si>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</si>
  <si>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</si>
  <si>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</si>
  <si>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</si>
  <si>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</si>
  <si>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</si>
  <si>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</si>
  <si>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</si>
  <si>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</si>
  <si>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</si>
  <si>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</si>
  <si>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</si>
  <si>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</si>
  <si>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</si>
  <si>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</si>
  <si>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</si>
  <si>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</si>
  <si>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</si>
  <si>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</si>
  <si>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</si>
  <si>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</si>
  <si>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</si>
  <si>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</si>
  <si>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</si>
  <si>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</si>
  <si>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</si>
  <si>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</si>
  <si>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</si>
  <si>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</si>
  <si>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</si>
  <si>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</si>
  <si>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</si>
  <si>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</si>
  <si>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</si>
  <si>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</si>
  <si>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</si>
  <si>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</si>
  <si>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</si>
  <si>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</si>
  <si>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</si>
  <si>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</si>
  <si>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</si>
  <si>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</si>
  <si>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</si>
  <si>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</si>
  <si>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</si>
  <si>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</si>
  <si>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</si>
  <si>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</si>
  <si>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</si>
  <si>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</si>
  <si>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</si>
  <si>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</si>
  <si>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</si>
  <si>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</si>
  <si>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</si>
  <si>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</si>
  <si>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</si>
  <si>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</si>
  <si>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</si>
  <si>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</si>
  <si>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</si>
  <si>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</si>
  <si>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</si>
  <si>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</si>
  <si>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</si>
  <si>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</si>
  <si>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</si>
  <si>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</si>
  <si>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</si>
  <si>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</si>
  <si>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</si>
  <si>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</si>
  <si>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</si>
  <si>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</si>
  <si>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</si>
  <si>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</si>
  <si>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</si>
  <si>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</si>
  <si>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</si>
  <si>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</si>
  <si>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</si>
  <si>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</si>
  <si>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</si>
  <si>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</si>
  <si>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</si>
  <si>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</si>
  <si>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</si>
  <si>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</si>
  <si>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</si>
  <si>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</si>
  <si>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</si>
  <si>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</si>
  <si>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</si>
  <si>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</si>
  <si>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</si>
  <si>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</si>
  <si>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</si>
  <si>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</si>
  <si>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</si>
  <si>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</si>
  <si>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</si>
  <si>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</si>
  <si>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</si>
  <si>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</si>
  <si>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</si>
  <si>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</si>
  <si>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</si>
  <si>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</si>
  <si>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</si>
  <si>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</si>
  <si>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</si>
  <si>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</si>
  <si>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</si>
  <si>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</si>
  <si>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</si>
  <si>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</si>
  <si>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</si>
  <si>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</si>
  <si>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</si>
  <si>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</si>
  <si>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</si>
  <si>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</si>
  <si>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</si>
  <si>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</si>
  <si>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</si>
  <si>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</si>
  <si>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</si>
  <si>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</si>
  <si>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</si>
  <si>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</si>
  <si>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</si>
  <si>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</si>
  <si>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</si>
  <si>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</si>
  <si>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</si>
  <si>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</si>
  <si>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</si>
  <si>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</si>
  <si>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</si>
  <si>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</si>
  <si>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</si>
  <si>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</si>
  <si>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</si>
  <si>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</si>
  <si>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</si>
  <si>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</si>
  <si>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</si>
  <si>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</si>
  <si>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</si>
  <si>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</si>
  <si>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</si>
  <si>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</si>
  <si>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</si>
  <si>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</si>
  <si>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</si>
  <si>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</si>
  <si>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</si>
  <si>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</si>
  <si>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</si>
  <si>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</si>
  <si>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</si>
  <si>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</si>
  <si>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</si>
  <si>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</si>
  <si>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</si>
  <si>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</si>
  <si>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</si>
  <si>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</si>
  <si>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</si>
  <si>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</si>
  <si>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</si>
  <si>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</si>
  <si>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</si>
  <si>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</si>
  <si>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</si>
  <si>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</si>
  <si>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</si>
  <si>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</si>
  <si>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</si>
  <si>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</si>
  <si>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</si>
  <si>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</si>
  <si>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</si>
  <si>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</si>
  <si>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</si>
  <si>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</si>
  <si>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</si>
  <si>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</si>
  <si>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</si>
  <si>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</si>
  <si>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</si>
  <si>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</si>
  <si>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</si>
  <si>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</si>
  <si>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</si>
  <si>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</si>
  <si>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</si>
  <si>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</si>
  <si>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</si>
  <si>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</si>
  <si>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</si>
  <si>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</si>
  <si>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</si>
  <si>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</si>
  <si>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</si>
  <si>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</si>
  <si>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</si>
  <si>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</si>
  <si>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</si>
  <si>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</si>
  <si>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</si>
  <si>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</si>
  <si>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</si>
  <si>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</si>
  <si>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</si>
  <si>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</si>
  <si>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</si>
  <si>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</si>
  <si>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</si>
  <si>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</si>
  <si>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</si>
  <si>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</si>
  <si>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</si>
  <si>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</si>
  <si>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</si>
  <si>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</si>
  <si>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</si>
  <si>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</si>
  <si>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</si>
  <si>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</si>
  <si>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</si>
  <si>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</si>
  <si>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</si>
  <si>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</si>
  <si>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</si>
  <si>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</si>
  <si>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</si>
  <si>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</si>
  <si>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</si>
  <si>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</si>
  <si>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</si>
  <si>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</si>
  <si>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</si>
  <si>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</si>
  <si>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</si>
  <si>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</si>
  <si>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</si>
  <si>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</si>
  <si>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</si>
  <si>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</si>
  <si>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</si>
  <si>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</si>
  <si>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</si>
  <si>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</si>
  <si>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</si>
  <si>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</si>
  <si>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</si>
  <si>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</si>
  <si>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</si>
  <si>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</si>
  <si>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</si>
  <si>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</si>
  <si>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</si>
  <si>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</si>
  <si>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</si>
  <si>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</si>
  <si>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</si>
  <si>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</si>
  <si>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</si>
  <si>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</si>
  <si>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</si>
  <si>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</si>
  <si>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</si>
  <si>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</si>
  <si>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</si>
  <si>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</si>
  <si>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</si>
  <si>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</si>
  <si>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</si>
  <si>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</si>
  <si>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</si>
  <si>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</si>
  <si>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</si>
  <si>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</si>
  <si>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</si>
  <si>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</si>
  <si>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</si>
  <si>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</si>
  <si>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</si>
  <si>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</si>
  <si>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</si>
  <si>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</si>
  <si>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</si>
  <si>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</si>
  <si>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</si>
  <si>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</si>
  <si>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</si>
  <si>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</si>
  <si>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</si>
  <si>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</si>
  <si>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</si>
  <si>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</si>
  <si>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</si>
  <si>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</si>
  <si>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</si>
  <si>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</si>
  <si>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</si>
  <si>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</si>
  <si>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</si>
  <si>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</si>
  <si>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</si>
  <si>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</si>
  <si>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</si>
  <si>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</si>
  <si>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</si>
  <si>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</si>
  <si>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</si>
  <si>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</si>
  <si>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</si>
  <si>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</si>
  <si>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</si>
  <si>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</si>
  <si>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</si>
  <si>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</si>
  <si>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</si>
  <si>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</si>
  <si>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</si>
  <si>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</si>
  <si>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</si>
  <si>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</si>
  <si>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</si>
  <si>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</si>
  <si>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</si>
  <si>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</si>
  <si>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</si>
  <si>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</si>
  <si>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</si>
  <si>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</si>
  <si>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</si>
  <si>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</si>
  <si>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</si>
  <si>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</si>
  <si>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</si>
  <si>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</si>
  <si>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</si>
  <si>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</si>
  <si>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</si>
  <si>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</si>
  <si>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</si>
  <si>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</si>
  <si>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</si>
  <si>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</si>
  <si>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</si>
  <si>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</si>
  <si>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</si>
  <si>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</si>
  <si>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</si>
  <si>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</si>
  <si>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</si>
  <si>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</si>
  <si>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</si>
  <si>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</si>
  <si>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</si>
  <si>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</si>
  <si>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</si>
  <si>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</si>
  <si>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</si>
  <si>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</si>
  <si>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</si>
  <si>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</si>
  <si>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</si>
  <si>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</si>
  <si>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</si>
  <si>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</si>
  <si>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</si>
  <si>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</si>
  <si>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</si>
  <si>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</si>
  <si>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</si>
  <si>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</si>
  <si>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</si>
  <si>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</si>
  <si>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</si>
  <si>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</si>
  <si>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</si>
  <si>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</si>
  <si>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</si>
  <si>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</si>
  <si>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</si>
  <si>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</si>
  <si>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</si>
  <si>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</si>
  <si>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</si>
  <si>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</si>
  <si>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</si>
  <si>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</si>
  <si>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</si>
  <si>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</si>
  <si>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</si>
  <si>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</si>
  <si>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</si>
  <si>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</si>
  <si>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</si>
  <si>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</si>
  <si>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</si>
  <si>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</si>
  <si>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</si>
  <si>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</si>
  <si>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</si>
  <si>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</si>
  <si>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</si>
  <si>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</si>
  <si>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</si>
  <si>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</si>
  <si>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</si>
  <si>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</si>
  <si>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</si>
  <si>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</si>
  <si>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</si>
  <si>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</si>
  <si>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</si>
  <si>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</si>
  <si>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</si>
  <si>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</si>
  <si>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</si>
  <si>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</si>
  <si>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</si>
  <si>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</si>
  <si>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</si>
  <si>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</si>
  <si>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</si>
  <si>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</si>
  <si>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</si>
  <si>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</si>
  <si>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</si>
  <si>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</si>
  <si>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</si>
  <si>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</si>
  <si>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</si>
  <si>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</si>
  <si>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</si>
  <si>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</si>
  <si>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</si>
  <si>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</si>
  <si>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</si>
  <si>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</si>
  <si>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</si>
  <si>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</si>
  <si>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</si>
  <si>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</si>
  <si>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</si>
  <si>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</si>
  <si>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</si>
  <si>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</si>
  <si>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</si>
  <si>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</si>
  <si>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</si>
  <si>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</si>
  <si>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</si>
  <si>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</si>
  <si>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</si>
  <si>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</si>
  <si>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</si>
  <si>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</si>
  <si>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DAVIDS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</si>
</sst>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33" borderId="13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4" fillId="0" borderId="15" xfId="48" applyFont="1" applyFill="1" applyBorder="1" applyAlignment="1" applyProtection="1">
      <alignment horizontal="left" vertical="center"/>
      <protection/>
    </xf>
    <xf numFmtId="0" fontId="55" fillId="33" borderId="14" xfId="48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14" xfId="48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7" fillId="33" borderId="14" xfId="48" applyFont="1" applyFill="1" applyBorder="1" applyAlignment="1" applyProtection="1">
      <alignment horizontal="center" vertical="center"/>
      <protection/>
    </xf>
    <xf numFmtId="0" fontId="52" fillId="0" borderId="18" xfId="48" applyFont="1" applyFill="1" applyBorder="1" applyAlignment="1" applyProtection="1">
      <alignment horizontal="left" vertical="center"/>
      <protection/>
    </xf>
    <xf numFmtId="0" fontId="57" fillId="0" borderId="17" xfId="48" applyFont="1" applyFill="1" applyBorder="1" applyAlignment="1" applyProtection="1">
      <alignment horizontal="center" vertical="center"/>
      <protection/>
    </xf>
    <xf numFmtId="0" fontId="57" fillId="33" borderId="0" xfId="48" applyFont="1" applyFill="1" applyBorder="1" applyAlignment="1" applyProtection="1">
      <alignment horizontal="center" vertical="center"/>
      <protection/>
    </xf>
    <xf numFmtId="0" fontId="57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6" fillId="0" borderId="20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right" vertical="center"/>
      <protection/>
    </xf>
    <xf numFmtId="0" fontId="56" fillId="0" borderId="22" xfId="62" applyNumberFormat="1" applyFont="1" applyFill="1" applyBorder="1" applyAlignment="1" applyProtection="1">
      <alignment horizontal="right" vertical="center"/>
      <protection/>
    </xf>
    <xf numFmtId="0" fontId="56" fillId="0" borderId="2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62" applyNumberFormat="1" applyFont="1" applyFill="1" applyBorder="1" applyAlignment="1" applyProtection="1">
      <alignment horizontal="right" vertical="center" wrapText="1"/>
      <protection/>
    </xf>
    <xf numFmtId="0" fontId="56" fillId="0" borderId="23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1" fillId="30" borderId="24" xfId="0" applyNumberFormat="1" applyFont="1" applyFill="1" applyBorder="1" applyAlignment="1" applyProtection="1">
      <alignment horizontal="right" vertical="center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25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30" borderId="27" xfId="62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right" vertical="center"/>
      <protection/>
    </xf>
    <xf numFmtId="0" fontId="51" fillId="0" borderId="0" xfId="62" applyNumberFormat="1" applyFont="1" applyFill="1" applyAlignment="1" applyProtection="1">
      <alignment horizontal="righ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4" fillId="0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Fill="1" applyAlignment="1" applyProtection="1">
      <alignment horizontal="right" vertical="center"/>
      <protection/>
    </xf>
    <xf numFmtId="0" fontId="53" fillId="33" borderId="15" xfId="48" applyFont="1" applyFill="1" applyBorder="1" applyAlignment="1" applyProtection="1">
      <alignment horizontal="left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left" vertical="center"/>
      <protection locked="0"/>
    </xf>
    <xf numFmtId="0" fontId="57" fillId="33" borderId="26" xfId="48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left" vertical="center"/>
      <protection locked="0"/>
    </xf>
    <xf numFmtId="0" fontId="57" fillId="0" borderId="15" xfId="48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25</v>
      </c>
      <c r="C2" s="42" t="str">
        <f>VLOOKUP(B2,QUOTAZIONI!$A$1:$D$21,2,FALSE)</f>
        <v>TORINO</v>
      </c>
      <c r="D2" s="43">
        <f>VLOOKUP(B2,QUOTAZIONI!$A$1:$D$21,3,FALSE)</f>
        <v>27</v>
      </c>
      <c r="E2" s="1"/>
      <c r="F2" s="40">
        <f>UPPER(E2)</f>
      </c>
    </row>
    <row r="3" spans="1:6" ht="13.5" customHeight="1">
      <c r="A3" s="24" t="s">
        <v>6</v>
      </c>
      <c r="B3" s="5" t="s">
        <v>73</v>
      </c>
      <c r="C3" s="29" t="str">
        <f>VLOOKUP(B3,QUOTAZIONI!$E$2:$H$202,2,FALSE)</f>
        <v>VERONA</v>
      </c>
      <c r="D3" s="44">
        <f>VLOOKUP(B3,QUOTAZIONI!$E$2:$H$202,3,FALSE)</f>
        <v>13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261</v>
      </c>
      <c r="C4" s="30" t="str">
        <f>VLOOKUP(B4,QUOTAZIONI!$E$2:$H$202,2,FALSE)</f>
        <v>GENOA</v>
      </c>
      <c r="D4" s="45">
        <f>VLOOKUP(B4,QUOTAZIONI!$E$2:$H$202,3,FALSE)</f>
        <v>1</v>
      </c>
      <c r="E4" s="3"/>
      <c r="F4" s="20">
        <f t="shared" si="0"/>
      </c>
    </row>
    <row r="5" spans="1:6" ht="13.5" customHeight="1">
      <c r="A5" s="24" t="s">
        <v>6</v>
      </c>
      <c r="B5" s="5" t="s">
        <v>483</v>
      </c>
      <c r="C5" s="29" t="str">
        <f>VLOOKUP(B5,QUOTAZIONI!$E$2:$H$202,2,FALSE)</f>
        <v>FIORENTINA</v>
      </c>
      <c r="D5" s="44">
        <f>VLOOKUP(B5,QUOTAZIONI!$E$2:$H$202,3,FALSE)</f>
        <v>8</v>
      </c>
      <c r="E5" s="2"/>
      <c r="F5" s="22">
        <f t="shared" si="0"/>
      </c>
    </row>
    <row r="6" spans="1:6" ht="13.5" customHeight="1">
      <c r="A6" s="23" t="s">
        <v>6</v>
      </c>
      <c r="B6" s="6" t="s">
        <v>250</v>
      </c>
      <c r="C6" s="30" t="str">
        <f>VLOOKUP(B6,QUOTAZIONI!$E$2:$H$202,2,FALSE)</f>
        <v>CAGLIARI</v>
      </c>
      <c r="D6" s="45">
        <f>VLOOKUP(B6,QUOTAZIONI!$E$2:$H$202,3,FALSE)</f>
        <v>13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256</v>
      </c>
      <c r="C7" s="91" t="str">
        <f>VLOOKUP(B7,QUOTAZIONI!$E$2:$H$202,2,FALSE)</f>
        <v>UDINESE</v>
      </c>
      <c r="D7" s="94">
        <f>VLOOKUP(B7,QUOTAZIONI!$E$2:$H$202,3,FALSE)</f>
        <v>14</v>
      </c>
      <c r="E7" s="95"/>
      <c r="F7" s="96">
        <f t="shared" si="0"/>
      </c>
    </row>
    <row r="8" spans="1:6" ht="13.5" customHeight="1">
      <c r="A8" s="26" t="s">
        <v>7</v>
      </c>
      <c r="B8" s="7" t="s">
        <v>457</v>
      </c>
      <c r="C8" s="17" t="str">
        <f>VLOOKUP(B8,QUOTAZIONI!$I$2:$L$182,2,FALSE)</f>
        <v>CAGLIARI</v>
      </c>
      <c r="D8" s="41">
        <f>VLOOKUP(B8,QUOTAZIONI!$I$2:$L$182,3,FALSE)</f>
        <v>7</v>
      </c>
      <c r="E8" s="2"/>
      <c r="F8" s="22">
        <f t="shared" si="0"/>
      </c>
    </row>
    <row r="9" spans="1:6" ht="13.5" customHeight="1">
      <c r="A9" s="25" t="s">
        <v>7</v>
      </c>
      <c r="B9" s="8" t="s">
        <v>442</v>
      </c>
      <c r="C9" s="16" t="str">
        <f>VLOOKUP(B9,QUOTAZIONI!$I$2:$L$182,2,FALSE)</f>
        <v>LECCE</v>
      </c>
      <c r="D9" s="39">
        <f>VLOOKUP(B9,QUOTAZIONI!$I$2:$L$182,3,FALSE)</f>
        <v>16</v>
      </c>
      <c r="E9" s="3"/>
      <c r="F9" s="20">
        <f t="shared" si="0"/>
      </c>
    </row>
    <row r="10" spans="1:6" ht="13.5" customHeight="1">
      <c r="A10" s="26" t="s">
        <v>7</v>
      </c>
      <c r="B10" s="7" t="s">
        <v>454</v>
      </c>
      <c r="C10" s="17" t="str">
        <f>VLOOKUP(B10,QUOTAZIONI!$I$2:$L$182,2,FALSE)</f>
        <v>FROSINONE</v>
      </c>
      <c r="D10" s="41">
        <f>VLOOKUP(B10,QUOTAZIONI!$I$2:$L$182,3,FALSE)</f>
        <v>20</v>
      </c>
      <c r="E10" s="2"/>
      <c r="F10" s="22">
        <f t="shared" si="0"/>
      </c>
    </row>
    <row r="11" spans="1:6" ht="13.5" customHeight="1">
      <c r="A11" s="25" t="s">
        <v>7</v>
      </c>
      <c r="B11" s="8" t="s">
        <v>369</v>
      </c>
      <c r="C11" s="16" t="str">
        <f>VLOOKUP(B11,QUOTAZIONI!$I$2:$L$182,2,FALSE)</f>
        <v>VERONA</v>
      </c>
      <c r="D11" s="39">
        <f>VLOOKUP(B11,QUOTAZIONI!$I$2:$L$182,3,FALSE)</f>
        <v>7</v>
      </c>
      <c r="E11" s="3"/>
      <c r="F11" s="20">
        <f t="shared" si="0"/>
      </c>
    </row>
    <row r="12" spans="1:6" ht="13.5" customHeight="1">
      <c r="A12" s="26" t="s">
        <v>7</v>
      </c>
      <c r="B12" s="7" t="s">
        <v>348</v>
      </c>
      <c r="C12" s="17" t="str">
        <f>VLOOKUP(B12,QUOTAZIONI!$I$2:$L$182,2,FALSE)</f>
        <v>JUVENTUS</v>
      </c>
      <c r="D12" s="41">
        <f>VLOOKUP(B12,QUOTAZIONI!$I$2:$L$182,3,FALSE)</f>
        <v>55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411</v>
      </c>
      <c r="C13" s="18" t="str">
        <f>VLOOKUP(B13,QUOTAZIONI!$I$2:$L$182,2,FALSE)</f>
        <v>EMPOLI</v>
      </c>
      <c r="D13" s="99">
        <f>VLOOKUP(B13,QUOTAZIONI!$I$2:$L$182,3,FALSE)</f>
        <v>11</v>
      </c>
      <c r="E13" s="100"/>
      <c r="F13" s="101">
        <f t="shared" si="0"/>
      </c>
    </row>
    <row r="14" spans="1:6" ht="13.5" customHeight="1">
      <c r="A14" s="28" t="s">
        <v>8</v>
      </c>
      <c r="B14" s="9" t="s">
        <v>235</v>
      </c>
      <c r="C14" s="19" t="str">
        <f>VLOOKUP(B14,QUOTAZIONI!$I$309:$L$430,2,FALSE)</f>
        <v>UDINESE</v>
      </c>
      <c r="D14" s="41">
        <f>VLOOKUP(B14,QUOTAZIONI!$I$309:$L$430,3,FALSE)</f>
        <v>1</v>
      </c>
      <c r="E14" s="2"/>
      <c r="F14" s="22">
        <f t="shared" si="0"/>
      </c>
    </row>
    <row r="15" spans="1:6" ht="13.5" customHeight="1">
      <c r="A15" s="27" t="s">
        <v>8</v>
      </c>
      <c r="B15" s="10" t="s">
        <v>118</v>
      </c>
      <c r="C15" s="14" t="str">
        <f>VLOOKUP(B15,QUOTAZIONI!$I$309:$L$430,2,FALSE)</f>
        <v>INTER</v>
      </c>
      <c r="D15" s="39">
        <f>VLOOKUP(B15,QUOTAZIONI!$I$309:$L$430,3,FALSE)</f>
        <v>105</v>
      </c>
      <c r="E15" s="3"/>
      <c r="F15" s="20">
        <f t="shared" si="0"/>
      </c>
    </row>
    <row r="16" spans="1:6" ht="13.5" customHeight="1">
      <c r="A16" s="28" t="s">
        <v>8</v>
      </c>
      <c r="B16" s="9" t="s">
        <v>188</v>
      </c>
      <c r="C16" s="19" t="str">
        <f>VLOOKUP(B16,QUOTAZIONI!$I$309:$L$430,2,FALSE)</f>
        <v>UDINESE</v>
      </c>
      <c r="D16" s="41">
        <f>VLOOKUP(B16,QUOTAZIONI!$I$309:$L$430,3,FALSE)</f>
        <v>1</v>
      </c>
      <c r="E16" s="2"/>
      <c r="F16" s="22">
        <f t="shared" si="0"/>
      </c>
    </row>
    <row r="17" spans="1:6" ht="13.5" customHeight="1">
      <c r="A17" s="27" t="s">
        <v>8</v>
      </c>
      <c r="B17" s="10" t="s">
        <v>293</v>
      </c>
      <c r="C17" s="14" t="str">
        <f>VLOOKUP(B17,QUOTAZIONI!$I$309:$L$430,2,FALSE)</f>
        <v>UDINESE</v>
      </c>
      <c r="D17" s="39">
        <f>VLOOKUP(B17,QUOTAZIONI!$I$309:$L$430,3,FALSE)</f>
        <v>22</v>
      </c>
      <c r="E17" s="3"/>
      <c r="F17" s="20">
        <f t="shared" si="0"/>
      </c>
    </row>
    <row r="18" spans="1:6" ht="13.5" customHeight="1">
      <c r="A18" s="28" t="s">
        <v>8</v>
      </c>
      <c r="B18" s="9" t="s">
        <v>528</v>
      </c>
      <c r="C18" s="19" t="str">
        <f>VLOOKUP(B18,QUOTAZIONI!$I$309:$L$430,2,FALSE)</f>
        <v>ROMA</v>
      </c>
      <c r="D18" s="41">
        <f>VLOOKUP(B18,QUOTAZIONI!$I$309:$L$430,3,FALSE)</f>
        <v>79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400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2023-10-14T20:06:37Z</dcterms:modified>
  <cp:category/>
  <cp:version/>
  <cp:contentType/>
  <cp:contentStatus/>
</cp:coreProperties>
</file>