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<sst xmlns="http://schemas.openxmlformats.org/spreadsheetml/2006/main" count="4843" uniqueCount="1068">
  <si>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</si>
  <si>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</si>
  <si>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</si>
  <si>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</si>
  <si>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</si>
  <si>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</si>
  <si>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</si>
  <si>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</si>
  <si>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</si>
  <si>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</si>
  <si>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</si>
  <si>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</si>
  <si>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</si>
  <si>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</si>
  <si>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</si>
  <si>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</si>
  <si>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</si>
  <si>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</si>
  <si>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</si>
  <si>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</si>
  <si>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</si>
  <si>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</si>
  <si>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</si>
  <si>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</si>
  <si>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</si>
  <si>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</si>
  <si>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</si>
  <si>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</si>
  <si>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</si>
  <si>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</si>
  <si>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</si>
  <si>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</si>
  <si>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</si>
  <si>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</si>
  <si>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</si>
  <si>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</si>
  <si>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</si>
  <si>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</si>
  <si>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</si>
  <si>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</si>
  <si>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</si>
  <si>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</si>
  <si>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</si>
  <si>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</si>
  <si>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</si>
  <si>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</si>
  <si>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</si>
  <si>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</si>
  <si>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</si>
  <si>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</si>
  <si>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</si>
  <si>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</si>
  <si>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</si>
  <si>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</si>
  <si>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</si>
  <si>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</si>
  <si>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</si>
  <si>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</si>
  <si>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</si>
  <si>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</si>
  <si>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</si>
  <si>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</si>
  <si>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</si>
  <si>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</si>
  <si>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</si>
  <si>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</si>
  <si>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</si>
  <si>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</si>
  <si>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</si>
  <si>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</si>
  <si>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</si>
  <si>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</si>
  <si>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</si>
  <si>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</si>
  <si>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</si>
  <si>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</si>
  <si>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</si>
  <si>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</si>
  <si>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</si>
  <si>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</si>
  <si>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</si>
  <si>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</si>
  <si>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</si>
  <si>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</si>
  <si>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</si>
  <si>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</si>
  <si>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</si>
  <si>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</si>
  <si>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</si>
  <si>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</si>
  <si>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</si>
  <si>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</si>
  <si>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</si>
  <si>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</si>
  <si>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</si>
  <si>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</si>
  <si>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</si>
  <si>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</si>
  <si>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</si>
  <si>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</si>
  <si>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</si>
  <si>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</si>
  <si>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</si>
  <si>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</si>
  <si>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</si>
  <si>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</si>
  <si>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</si>
  <si>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</si>
  <si>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</si>
  <si>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</si>
  <si>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</si>
  <si>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</si>
  <si>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</si>
  <si>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</si>
  <si>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</si>
  <si>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</si>
  <si>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</si>
  <si>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</si>
  <si>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</si>
  <si>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</si>
  <si>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</si>
  <si>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</si>
  <si>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</si>
  <si>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</si>
  <si>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</si>
  <si>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</si>
  <si>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</si>
  <si>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</si>
  <si>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</si>
  <si>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</si>
  <si>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</si>
  <si>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</si>
  <si>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</si>
  <si>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</si>
  <si>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</si>
  <si>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</si>
  <si>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</si>
  <si>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</si>
  <si>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</si>
  <si>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</si>
  <si>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</si>
  <si>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</si>
  <si>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</si>
  <si>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</si>
  <si>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</si>
  <si>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</si>
  <si>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</si>
  <si>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</si>
  <si>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</si>
  <si>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</si>
  <si>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</si>
  <si>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</si>
  <si>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</si>
  <si>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</si>
  <si>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</si>
  <si>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</si>
  <si>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</si>
  <si>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</si>
  <si>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</si>
  <si>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</si>
  <si>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</si>
  <si>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</si>
  <si>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</si>
  <si>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</si>
  <si>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</si>
  <si>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</si>
  <si>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</si>
  <si>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</si>
  <si>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</si>
  <si>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</si>
  <si>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</si>
  <si>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</si>
  <si>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</si>
  <si>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</si>
  <si>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</si>
  <si>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</si>
  <si>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</si>
  <si>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</si>
  <si>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</si>
  <si>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</si>
  <si>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</si>
  <si>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</si>
  <si>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</si>
  <si>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</si>
  <si>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</si>
  <si>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</si>
  <si>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</si>
  <si>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</si>
  <si>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</si>
  <si>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</si>
  <si>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</si>
  <si>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</si>
  <si>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</si>
  <si>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</si>
  <si>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</si>
  <si>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</si>
  <si>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</si>
  <si>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</si>
  <si>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</si>
  <si>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</si>
  <si>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</si>
  <si>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</si>
  <si>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</si>
  <si>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</si>
  <si>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</si>
  <si>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</si>
  <si>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</si>
  <si>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</si>
  <si>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</si>
  <si>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</si>
  <si>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</si>
  <si>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</si>
  <si>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</si>
  <si>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</si>
  <si>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</si>
  <si>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</si>
  <si>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</si>
  <si>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</si>
  <si>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</si>
  <si>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</si>
  <si>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</si>
  <si>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</si>
  <si>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</si>
  <si>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</si>
  <si>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</si>
  <si>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</si>
  <si>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</si>
  <si>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</si>
  <si>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</si>
  <si>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</si>
  <si>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</si>
  <si>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</si>
  <si>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</si>
  <si>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</si>
  <si>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</si>
  <si>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</si>
  <si>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</si>
  <si>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</si>
  <si>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</si>
  <si>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</si>
  <si>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</si>
  <si>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</si>
  <si>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</si>
  <si>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</si>
  <si>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</si>
  <si>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</si>
  <si>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</si>
  <si>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</si>
  <si>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</si>
  <si>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</si>
  <si>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</si>
  <si>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</si>
  <si>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</si>
  <si>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</si>
  <si>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</si>
  <si>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</si>
  <si>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</si>
  <si>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</si>
  <si>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</si>
  <si>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</si>
  <si>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</si>
  <si>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</si>
  <si>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</si>
  <si>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</si>
  <si>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</si>
  <si>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</si>
  <si>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</si>
  <si>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</si>
  <si>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</si>
  <si>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</si>
  <si>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</si>
  <si>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</si>
  <si>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</si>
  <si>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</si>
  <si>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</si>
  <si>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</si>
  <si>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</si>
  <si>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</si>
  <si>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</si>
  <si>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</si>
  <si>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</si>
  <si>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</si>
  <si>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</si>
  <si>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</si>
  <si>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</si>
  <si>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</si>
  <si>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</si>
  <si>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</si>
  <si>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</si>
  <si>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</si>
  <si>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</si>
  <si>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</si>
  <si>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</si>
  <si>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</si>
  <si>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</si>
  <si>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</si>
  <si>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</si>
  <si>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</si>
  <si>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</si>
  <si>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</si>
  <si>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</si>
  <si>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</si>
  <si>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</si>
  <si>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</si>
  <si>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</si>
  <si>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</si>
  <si>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</si>
  <si>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</si>
  <si>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</si>
  <si>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</si>
  <si>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</si>
  <si>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</si>
  <si>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</si>
  <si>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</si>
  <si>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</si>
  <si>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</si>
  <si>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</si>
  <si>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</si>
  <si>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</si>
  <si>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</si>
  <si>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</si>
  <si>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</si>
  <si>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</si>
  <si>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</si>
  <si>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</si>
  <si>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</si>
  <si>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</si>
  <si>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</si>
  <si>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</si>
  <si>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</si>
  <si>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</si>
  <si>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</si>
  <si>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</si>
  <si>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</si>
  <si>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</si>
  <si>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</si>
  <si>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</si>
  <si>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</si>
  <si>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</si>
  <si>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</si>
  <si>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</si>
  <si>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</si>
  <si>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</si>
  <si>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</si>
  <si>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</si>
  <si>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</si>
  <si>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</si>
  <si>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</si>
  <si>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</si>
  <si>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</si>
  <si>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</si>
  <si>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</si>
  <si>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</si>
  <si>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</si>
  <si>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</si>
  <si>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</si>
  <si>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</si>
  <si>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</si>
  <si>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</si>
  <si>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</si>
  <si>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</si>
  <si>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</si>
  <si>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</si>
  <si>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</si>
  <si>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</si>
  <si>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</si>
  <si>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</si>
  <si>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</si>
  <si>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</si>
  <si>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</si>
  <si>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</si>
  <si>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</si>
  <si>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</si>
  <si>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</si>
  <si>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</si>
  <si>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</si>
  <si>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</si>
  <si>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</si>
  <si>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</si>
  <si>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</si>
  <si>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</si>
  <si>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</si>
  <si>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</si>
  <si>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</si>
  <si>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</si>
  <si>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</si>
  <si>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</si>
  <si>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</si>
  <si>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</si>
  <si>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</si>
  <si>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</si>
  <si>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</si>
  <si>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</si>
  <si>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</si>
  <si>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</si>
  <si>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</si>
  <si>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</si>
  <si>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</si>
  <si>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</si>
  <si>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</si>
  <si>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</si>
  <si>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</si>
  <si>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</si>
  <si>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</si>
  <si>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</si>
  <si>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</si>
  <si>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</si>
  <si>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</si>
  <si>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</si>
  <si>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</si>
  <si>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</si>
  <si>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</si>
  <si>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</si>
  <si>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</si>
  <si>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</si>
  <si>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</si>
  <si>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</si>
  <si>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</si>
  <si>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</si>
  <si>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</si>
  <si>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</si>
  <si>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</si>
  <si>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</si>
  <si>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</si>
  <si>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</si>
  <si>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</si>
  <si>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</si>
  <si>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</si>
  <si>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</si>
  <si>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</si>
  <si>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</si>
  <si>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</si>
  <si>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</si>
  <si>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</si>
  <si>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</si>
  <si>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</si>
  <si>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</si>
  <si>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</si>
  <si>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</si>
  <si>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</si>
  <si>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</si>
  <si>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</si>
  <si>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</si>
  <si>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</si>
  <si>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</si>
  <si>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</si>
  <si>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</si>
  <si>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</si>
  <si>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</si>
  <si>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</si>
  <si>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</si>
  <si>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</si>
  <si>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</si>
  <si>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</si>
  <si>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</si>
  <si>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</si>
  <si>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</si>
  <si>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</si>
  <si>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</si>
  <si>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</si>
  <si>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</si>
  <si>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</si>
  <si>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</si>
  <si>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</si>
  <si>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</si>
  <si>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</si>
  <si>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</si>
  <si>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</si>
  <si>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</si>
  <si>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</si>
  <si>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</si>
  <si>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</si>
  <si>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</si>
  <si>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</si>
  <si>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</si>
  <si>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</si>
  <si>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</si>
  <si>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</si>
  <si>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</si>
  <si>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</si>
  <si>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</si>
  <si>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</si>
  <si>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</si>
  <si>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</si>
  <si>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</si>
  <si>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</si>
  <si>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</si>
  <si>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</si>
  <si>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</si>
  <si>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</si>
  <si>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</si>
  <si>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</si>
  <si>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</si>
  <si>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</si>
  <si>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</si>
  <si>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</si>
  <si>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</si>
  <si>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</si>
  <si>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</si>
  <si>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</si>
  <si>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</si>
  <si>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</si>
  <si>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</si>
  <si>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</si>
  <si>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</si>
  <si>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</si>
  <si>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</si>
  <si>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</si>
  <si>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</si>
  <si>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</si>
  <si>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</si>
  <si>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</si>
  <si>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</si>
  <si>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</si>
  <si>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</si>
  <si>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</si>
  <si>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</si>
  <si>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</si>
  <si>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</si>
  <si>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</si>
  <si>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</si>
  <si>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</si>
  <si>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</si>
  <si>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</si>
  <si>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</si>
  <si>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</si>
  <si>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</si>
  <si>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</si>
  <si>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</si>
  <si>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</si>
  <si>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</si>
  <si>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</si>
  <si>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</si>
  <si>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</si>
  <si>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</si>
  <si>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</si>
  <si>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</si>
  <si>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</si>
  <si>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</si>
  <si>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</si>
  <si>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</si>
  <si>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</si>
  <si>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</si>
  <si>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</si>
  <si>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</si>
  <si>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</si>
  <si>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</si>
  <si>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</si>
  <si>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</si>
  <si>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</si>
  <si>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</si>
  <si>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</si>
  <si>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</si>
  <si>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</si>
  <si>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</si>
  <si>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</si>
  <si>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</si>
  <si>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</si>
  <si>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</si>
  <si>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</si>
  <si>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</si>
  <si>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</si>
  <si>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</si>
  <si>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</si>
  <si>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</si>
  <si>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</si>
  <si>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</si>
  <si>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</si>
  <si>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</si>
  <si>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</si>
  <si>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</si>
  <si>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</si>
  <si>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</si>
  <si>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</si>
  <si>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</si>
  <si>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</si>
  <si>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</si>
  <si>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</si>
  <si>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</si>
  <si>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</si>
  <si>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</si>
  <si>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</si>
  <si>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</si>
  <si>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</si>
  <si>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</si>
  <si>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</si>
  <si>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</si>
  <si>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</si>
  <si>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</si>
  <si>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</si>
  <si>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</si>
  <si>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</si>
  <si>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</si>
  <si>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</si>
  <si>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</si>
  <si>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</si>
  <si>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</si>
  <si>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</si>
  <si>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</si>
  <si>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</si>
  <si>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</si>
  <si>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</si>
  <si>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</si>
  <si>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</si>
  <si>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</si>
  <si>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</si>
  <si>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</si>
  <si>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</si>
  <si>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</si>
  <si>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</si>
  <si>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</si>
  <si>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</si>
  <si>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</si>
  <si>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</si>
  <si>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</si>
  <si>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</si>
  <si>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</si>
  <si>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</si>
  <si>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</si>
  <si>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</si>
  <si>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</si>
  <si>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</si>
  <si>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</si>
  <si>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</si>
  <si>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</si>
  <si>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</si>
  <si>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</si>
  <si>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</si>
  <si>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</si>
  <si>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</si>
  <si>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</si>
  <si>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</si>
  <si>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</si>
  <si>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</si>
  <si>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</si>
  <si>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</si>
  <si>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</si>
  <si>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</si>
  <si>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</si>
  <si>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</si>
  <si>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</si>
  <si>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</si>
  <si>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</si>
  <si>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</si>
  <si>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</si>
  <si>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</si>
  <si>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</si>
  <si>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</si>
  <si>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</si>
  <si>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</si>
  <si>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</si>
  <si>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</si>
  <si>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</si>
  <si>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</si>
  <si>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</si>
  <si>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</si>
  <si>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</si>
  <si>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</si>
  <si>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</si>
  <si>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</si>
  <si>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</si>
  <si>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</si>
  <si>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</si>
  <si>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</si>
  <si>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</si>
  <si>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</si>
  <si>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</si>
  <si>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</si>
  <si>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</si>
  <si>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</si>
  <si>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</si>
  <si>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</si>
  <si>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</si>
  <si>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</si>
  <si>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</si>
  <si>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</si>
  <si>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</si>
  <si>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</si>
  <si>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</si>
  <si>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</si>
  <si>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</si>
  <si>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</si>
  <si>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</si>
  <si>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</si>
  <si>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</si>
  <si>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</si>
  <si>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</si>
  <si>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</si>
  <si>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</si>
  <si>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</si>
  <si>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</si>
  <si>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</si>
  <si>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</si>
  <si>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</si>
  <si>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</si>
  <si>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</si>
  <si>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</si>
  <si>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</si>
  <si>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</si>
  <si>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</si>
  <si>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</si>
  <si>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</si>
  <si>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</si>
  <si>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</si>
  <si>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</si>
  <si>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</si>
  <si>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</si>
  <si>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</si>
  <si>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</si>
  <si>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</si>
  <si>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</si>
  <si>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</si>
  <si>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</si>
  <si>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</si>
  <si>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</si>
  <si>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</si>
  <si>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</si>
  <si>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</si>
  <si>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</si>
  <si>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</si>
  <si>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</si>
  <si>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</si>
  <si>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</si>
  <si>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</si>
  <si>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</si>
  <si>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</si>
  <si>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</si>
  <si>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</si>
  <si>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</si>
  <si>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</si>
  <si>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</si>
  <si>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</si>
  <si>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</si>
  <si>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</si>
  <si>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</si>
  <si>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</si>
  <si>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</si>
  <si>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</si>
  <si>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</si>
  <si>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</si>
  <si>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</si>
  <si>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</si>
  <si>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</si>
  <si>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</si>
  <si>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</si>
  <si>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</si>
  <si>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</si>
  <si>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</si>
  <si>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</si>
  <si>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</si>
  <si>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</si>
  <si>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</si>
  <si>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</si>
  <si>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</si>
  <si>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</si>
  <si>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</si>
  <si>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</si>
  <si>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</si>
  <si>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</si>
  <si>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</si>
  <si>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</si>
  <si>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</si>
  <si>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</si>
  <si>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</si>
  <si>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</si>
  <si>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</si>
  <si>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</si>
  <si>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</si>
  <si>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</si>
  <si>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</si>
  <si>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</si>
  <si>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</si>
  <si>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</si>
  <si>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</si>
  <si>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</si>
  <si>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</si>
  <si>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</si>
  <si>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</si>
  <si>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</si>
  <si>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</si>
  <si>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</si>
  <si>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</si>
  <si>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</si>
  <si>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</si>
  <si>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</si>
  <si>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</si>
  <si>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</si>
  <si>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</si>
  <si>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</si>
  <si>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</si>
  <si>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</si>
  <si>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</si>
  <si>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</si>
  <si>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</si>
  <si>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</si>
  <si>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</si>
  <si>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</si>
  <si>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</si>
  <si>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</si>
  <si>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</si>
  <si>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</si>
  <si>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</si>
  <si>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</si>
  <si>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</si>
  <si>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</si>
  <si>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</si>
  <si>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</si>
  <si>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</si>
  <si>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</si>
  <si>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</si>
  <si>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</si>
  <si>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</si>
  <si>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</si>
  <si>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</si>
  <si>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</si>
  <si>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</si>
  <si>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</si>
  <si>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</si>
  <si>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</si>
  <si>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</si>
  <si>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</si>
  <si>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</si>
  <si>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</si>
  <si>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</si>
  <si>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</si>
  <si>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</si>
  <si>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</si>
  <si>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</si>
  <si>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</si>
  <si>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</si>
  <si>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</si>
  <si>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</si>
  <si>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</si>
  <si>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</si>
  <si>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</si>
  <si>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</si>
  <si>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</si>
  <si>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</si>
  <si>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</si>
  <si>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</si>
  <si>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</si>
  <si>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</si>
  <si>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</si>
  <si>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</si>
  <si>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</si>
  <si>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</si>
  <si>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</si>
  <si>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</si>
  <si>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</si>
  <si>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</si>
  <si>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</si>
  <si>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</si>
  <si>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</si>
  <si>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</si>
  <si>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</si>
  <si>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</si>
  <si>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</si>
  <si>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</si>
  <si>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</si>
  <si>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</si>
  <si>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</si>
  <si>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</si>
  <si>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</si>
  <si>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</si>
  <si>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</si>
  <si>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</si>
  <si>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</si>
  <si>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</si>
  <si>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</si>
  <si>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</si>
  <si>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</si>
  <si>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</si>
  <si>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</si>
  <si>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</si>
  <si>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</si>
  <si>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</si>
  <si>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</si>
  <si>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</si>
  <si>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</si>
  <si>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</si>
  <si>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</si>
  <si>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</si>
  <si>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</si>
  <si>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</si>
  <si>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</si>
  <si>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</si>
  <si>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</si>
  <si>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</si>
  <si>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</si>
  <si>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</si>
  <si>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</si>
  <si>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</si>
  <si>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</si>
  <si>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</si>
  <si>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</si>
  <si>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</si>
  <si>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</si>
  <si>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</si>
  <si>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</si>
  <si>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</si>
  <si>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</si>
  <si>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</si>
  <si>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</si>
  <si>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</si>
  <si>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</si>
  <si>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</si>
  <si>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</si>
  <si>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</si>
  <si>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</si>
  <si>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</si>
  <si>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</si>
  <si>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</si>
  <si>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</si>
  <si>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</si>
  <si>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</si>
  <si>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</si>
  <si>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</si>
  <si>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</si>
  <si>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</si>
  <si>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</si>
  <si>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</si>
  <si>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</si>
  <si>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</si>
  <si>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</si>
  <si>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</si>
  <si>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</si>
  <si>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</si>
  <si>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</si>
  <si>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</si>
  <si>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</si>
  <si>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</si>
  <si>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</si>
  <si>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</si>
  <si>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</si>
  <si>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</si>
  <si>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</si>
  <si>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</si>
  <si>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</si>
  <si>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</si>
  <si>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</si>
  <si>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</si>
  <si>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</si>
  <si>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</si>
  <si>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</si>
  <si>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</si>
  <si>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</si>
  <si>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</si>
  <si>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</si>
  <si>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</si>
  <si>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</si>
  <si>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</si>
  <si>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</si>
  <si>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</si>
  <si>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</si>
  <si>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</si>
  <si>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</si>
  <si>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</si>
  <si>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</si>
  <si>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</si>
  <si>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</si>
  <si>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</si>
  <si>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</si>
  <si>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</si>
  <si>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</si>
  <si>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</si>
  <si>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</si>
  <si>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</si>
  <si>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</si>
  <si>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</si>
  <si>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</si>
  <si>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</si>
  <si>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</si>
  <si>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</si>
  <si>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</si>
  <si>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</si>
  <si>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</si>
  <si>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</si>
  <si>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</si>
  <si>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</si>
  <si>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</si>
  <si>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</si>
  <si>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</si>
  <si>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</si>
  <si>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</si>
  <si>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</si>
  <si>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</si>
  <si>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</si>
  <si>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</si>
  <si>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</si>
  <si>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</si>
  <si>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</si>
  <si>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</si>
  <si>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</si>
  <si>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</si>
  <si>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</si>
  <si>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</si>
  <si>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</si>
  <si>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</si>
  <si>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</si>
  <si>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</si>
  <si>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</si>
  <si>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</si>
  <si>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</si>
  <si>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</si>
  <si>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</si>
  <si>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</si>
  <si>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</si>
  <si>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</si>
  <si>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</si>
  <si>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</si>
  <si>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</si>
  <si>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</si>
  <si>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</si>
  <si>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</si>
  <si>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</si>
  <si>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</si>
  <si>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</si>
  <si>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</si>
  <si>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</si>
  <si>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</si>
  <si>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</si>
  <si>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</si>
  <si>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</si>
  <si>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</si>
  <si>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</si>
  <si>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</si>
  <si>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</si>
  <si>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</si>
  <si>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</si>
  <si>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</si>
  <si>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</si>
  <si>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</si>
  <si>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</si>
  <si>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</si>
  <si>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</si>
  <si>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</si>
  <si>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</si>
  <si>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</si>
  <si>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</si>
  <si>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</si>
  <si>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</si>
  <si>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</si>
  <si>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</si>
  <si>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</si>
  <si>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</si>
  <si>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</si>
  <si>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</si>
  <si>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</si>
  <si>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</si>
  <si>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</si>
  <si>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</si>
  <si>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</si>
  <si>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</si>
  <si>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</si>
  <si>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</si>
  <si>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</si>
  <si>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</si>
  <si>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</si>
  <si>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</si>
  <si>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</si>
  <si>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</si>
  <si>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</si>
  <si>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</si>
  <si>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</si>
  <si>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</si>
  <si>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</si>
  <si>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</si>
  <si>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LUPI IRPINI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</si>
</sst>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21</v>
      </c>
      <c r="C2" s="62" t="str">
        <f>VLOOKUP(B2,POR!$A$1:$D$21,2,FALSE)</f>
        <v>ATALANTA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76</v>
      </c>
      <c r="C3" s="43" t="str">
        <f>VLOOKUP(B3,DIF!$A$1:$D$300,2,FALSE)</f>
        <v>MONZA</v>
      </c>
      <c r="D3" s="64">
        <f>VLOOKUP(B3,DIF!$A$1:$D$300,3,FALSE)</f>
        <v>18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144</v>
      </c>
      <c r="C4" s="43" t="str">
        <f>VLOOKUP(B4,DIF!$A$1:$D$300,2,FALSE)</f>
        <v>TORINO</v>
      </c>
      <c r="D4" s="64">
        <f>VLOOKUP(B4,DIF!$A$1:$D$300,3,FALSE)</f>
        <v>25</v>
      </c>
      <c r="E4" s="2"/>
      <c r="F4" s="38">
        <f t="shared" si="0"/>
      </c>
      <c r="G4" s="61"/>
      <c r="H4" s="112" t="s">
        <v>832</v>
      </c>
      <c r="I4" s="113" t="str">
        <f>VLOOKUP(H4,DIF!$F$1:$I$300,2,FALSE)</f>
        <v>-</v>
      </c>
      <c r="J4" s="114" t="str">
        <f>VLOOKUP(H4,DIF!$F$1:$I$300,3,FALSE)</f>
        <v>-</v>
      </c>
      <c r="K4" s="44"/>
      <c r="L4" s="9" t="s">
        <v>3</v>
      </c>
      <c r="M4" s="43" t="str">
        <f>VLOOKUP(L4,DIF!$A$1:$D$300,2,FALSE)</f>
        <v>-</v>
      </c>
      <c r="N4" s="26" t="str">
        <f>VLOOKUP(L4,DIF!$A$1:$D$300,3,FALSE)</f>
        <v>-</v>
      </c>
      <c r="O4" s="27" t="str">
        <f>VLOOKUP(L4,DIF!$A$1:$D$300,4,FALSE)</f>
        <v>-</v>
      </c>
    </row>
    <row r="5" spans="1:15" ht="13.5" customHeight="1">
      <c r="A5" s="40" t="s">
        <v>6</v>
      </c>
      <c r="B5" s="5" t="s">
        <v>48</v>
      </c>
      <c r="C5" s="43" t="str">
        <f>VLOOKUP(B5,DIF!$A$1:$D$300,2,FALSE)</f>
        <v>MONZA</v>
      </c>
      <c r="D5" s="64">
        <f>VLOOKUP(B5,DIF!$A$1:$D$300,3,FALSE)</f>
        <v>16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310</v>
      </c>
      <c r="C6" s="43" t="str">
        <f>VLOOKUP(B6,DIF!$A$1:$D$300,2,FALSE)</f>
        <v>FIORENTINA</v>
      </c>
      <c r="D6" s="64">
        <f>VLOOKUP(B6,DIF!$A$1:$D$300,3,FALSE)</f>
        <v>14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733</v>
      </c>
      <c r="C7" s="43" t="str">
        <f>VLOOKUP(B7,DIF!$A$1:$D$300,2,FALSE)</f>
        <v>FIORENTINA</v>
      </c>
      <c r="D7" s="64">
        <f>VLOOKUP(B7,DIF!$A$1:$D$300,3,FALSE)</f>
        <v>13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354</v>
      </c>
      <c r="C8" s="43" t="str">
        <f>VLOOKUP(B8,DIF!$A$1:$D$300,2,FALSE)</f>
        <v>LECCE</v>
      </c>
      <c r="D8" s="64">
        <f>VLOOKUP(B8,DIF!$A$1:$D$300,3,FALSE)</f>
        <v>7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366</v>
      </c>
      <c r="C9" s="43" t="str">
        <f>VLOOKUP(B9,DIF!$A$1:$D$300,2,FALSE)</f>
        <v>GENOA</v>
      </c>
      <c r="D9" s="64">
        <f>VLOOKUP(B9,DIF!$A$1:$D$300,3,FALSE)</f>
        <v>1</v>
      </c>
      <c r="E9" s="2"/>
      <c r="F9" s="38">
        <f t="shared" si="0"/>
      </c>
      <c r="G9" s="61"/>
      <c r="H9" s="10" t="s">
        <v>539</v>
      </c>
      <c r="I9" s="32" t="str">
        <f>VLOOKUP(H9,CEN!$F$1:$I$300,2,FALSE)</f>
        <v>JUVENTUS</v>
      </c>
      <c r="J9" s="28">
        <f>VLOOKUP(H9,CEN!$F$1:$I$300,3,FALSE)</f>
        <v>16</v>
      </c>
      <c r="K9" s="36"/>
      <c r="L9" s="119" t="s">
        <v>509</v>
      </c>
      <c r="M9" s="120" t="str">
        <f>VLOOKUP(L9,CEN!$A$1:$D$300,2,FALSE)</f>
        <v>ATALANTA</v>
      </c>
      <c r="N9" s="120">
        <f>VLOOKUP(L9,CEN!$A$1:$D$300,3,FALSE)</f>
        <v>40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287</v>
      </c>
      <c r="C10" s="84" t="str">
        <f>VLOOKUP(B10,DIFoCEN!$A$1:$D$500,2,FALSE)</f>
        <v>FROSINONE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532</v>
      </c>
      <c r="I10" s="32" t="str">
        <f>VLOOKUP(H10,CEN!$F$1:$I$300,2,FALSE)</f>
        <v>LECCE</v>
      </c>
      <c r="J10" s="28">
        <f>VLOOKUP(H10,CEN!$F$1:$I$300,3,FALSE)</f>
        <v>19</v>
      </c>
      <c r="K10" s="36"/>
      <c r="L10" s="10" t="s">
        <v>534</v>
      </c>
      <c r="M10" s="32" t="str">
        <f>VLOOKUP(L10,CEN!$A$1:$D$300,2,FALSE)</f>
        <v>FROSINONE</v>
      </c>
      <c r="N10" s="32">
        <f>VLOOKUP(L10,CEN!$A$1:$D$300,3,FALSE)</f>
        <v>21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473</v>
      </c>
      <c r="C11" s="32" t="str">
        <f>VLOOKUP(B11,CEN!$A$1:$D$300,2,FALSE)</f>
        <v>LAZIO</v>
      </c>
      <c r="D11" s="54">
        <f>VLOOKUP(B11,CEN!$A$1:$D$300,3,FALSE)</f>
        <v>42</v>
      </c>
      <c r="E11" s="2"/>
      <c r="F11" s="38">
        <f t="shared" si="0"/>
      </c>
      <c r="G11" s="57"/>
      <c r="H11" s="10" t="s">
        <v>582</v>
      </c>
      <c r="I11" s="32" t="str">
        <f>VLOOKUP(H11,CEN!$F$1:$I$300,2,FALSE)</f>
        <v>CAGLIARI</v>
      </c>
      <c r="J11" s="28">
        <f>VLOOKUP(H11,CEN!$F$1:$I$300,3,FALSE)</f>
        <v>27</v>
      </c>
      <c r="K11" s="36"/>
      <c r="L11" s="10" t="s">
        <v>584</v>
      </c>
      <c r="M11" s="32" t="str">
        <f>VLOOKUP(L11,CEN!$A$1:$D$300,2,FALSE)</f>
        <v>ROMA</v>
      </c>
      <c r="N11" s="32">
        <f>VLOOKUP(L11,CEN!$A$1:$D$300,3,FALSE)</f>
        <v>3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502</v>
      </c>
      <c r="C12" s="32" t="str">
        <f>VLOOKUP(B12,CEN!$A$1:$D$300,2,FALSE)</f>
        <v>JUVENTUS</v>
      </c>
      <c r="D12" s="54">
        <f>VLOOKUP(B12,CEN!$A$1:$D$300,3,FALSE)</f>
        <v>50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755</v>
      </c>
      <c r="C13" s="32" t="str">
        <f>VLOOKUP(B13,CEN!$A$1:$D$300,2,FALSE)</f>
        <v>FROSINONE</v>
      </c>
      <c r="D13" s="54">
        <f>VLOOKUP(B13,CEN!$A$1:$D$300,3,FALSE)</f>
        <v>9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509</v>
      </c>
      <c r="C14" s="32" t="str">
        <f>VLOOKUP(B14,CEN!$A$1:$D$300,2,FALSE)</f>
        <v>ATALANTA</v>
      </c>
      <c r="D14" s="54">
        <f>VLOOKUP(B14,CEN!$A$1:$D$300,3,FALSE)</f>
        <v>40</v>
      </c>
      <c r="E14" s="2"/>
      <c r="F14" s="38">
        <f t="shared" si="0"/>
      </c>
      <c r="G14" s="57"/>
      <c r="H14" s="12" t="s">
        <v>802</v>
      </c>
      <c r="I14" s="25" t="str">
        <f>VLOOKUP(H14,ATT!$F$1:$I$300,2,FALSE)</f>
        <v>ROMA</v>
      </c>
      <c r="J14" s="28">
        <f>VLOOKUP(H14,ATT!$F$1:$I$300,3,FALSE)</f>
        <v>66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534</v>
      </c>
      <c r="C15" s="32" t="str">
        <f>VLOOKUP(B15,CEN!$A$1:$D$300,2,FALSE)</f>
        <v>FROSINONE</v>
      </c>
      <c r="D15" s="54">
        <f>VLOOKUP(B15,CEN!$A$1:$D$300,3,FALSE)</f>
        <v>21</v>
      </c>
      <c r="E15" s="2"/>
      <c r="F15" s="38">
        <f t="shared" si="0"/>
      </c>
      <c r="G15" s="57"/>
      <c r="H15" s="12" t="s">
        <v>158</v>
      </c>
      <c r="I15" s="25" t="str">
        <f>VLOOKUP(H15,ATT!$F$1:$I$300,2,FALSE)</f>
        <v>JUVENTUS</v>
      </c>
      <c r="J15" s="28">
        <f>VLOOKUP(H15,ATT!$F$1:$I$300,3,FALSE)</f>
        <v>20</v>
      </c>
      <c r="K15" s="29"/>
      <c r="L15" s="12" t="s">
        <v>873</v>
      </c>
      <c r="M15" s="25" t="str">
        <f>VLOOKUP(L15,ATT!$A$1:$D$300,2,FALSE)</f>
        <v>MONZA</v>
      </c>
      <c r="N15" s="26">
        <f>VLOOKUP(L15,ATT!$A$1:$D$500,3,FALSE)</f>
        <v>1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584</v>
      </c>
      <c r="C16" s="32" t="str">
        <f>VLOOKUP(B16,CEN!$A$1:$D$300,2,FALSE)</f>
        <v>ROMA</v>
      </c>
      <c r="D16" s="54">
        <f>VLOOKUP(B16,CEN!$A$1:$D$300,3,FALSE)</f>
        <v>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523</v>
      </c>
      <c r="C17" s="32" t="str">
        <f>VLOOKUP(B17,CEN!$A$1:$D$300,2,FALSE)</f>
        <v>VERONA</v>
      </c>
      <c r="D17" s="54">
        <f>VLOOKUP(B17,CEN!$A$1:$D$300,3,FALSE)</f>
        <v>16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673</v>
      </c>
      <c r="C18" s="65" t="str">
        <f>VLOOKUP(B18,CENoATT!$A$1:$D$500,2,FALSE)</f>
        <v>MILAN</v>
      </c>
      <c r="D18" s="60">
        <f>VLOOKUP(B18,CENoATT!$A$1:$D$500,3,FALSE)</f>
        <v>55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130</v>
      </c>
      <c r="C19" s="25" t="str">
        <f>VLOOKUP(B19,ATT!$A$1:$D$300,2,FALSE)</f>
        <v>NAPOLI</v>
      </c>
      <c r="D19" s="54">
        <f>VLOOKUP(B19,ATT!$A$1:$D$500,3,FALSE)</f>
        <v>68</v>
      </c>
      <c r="E19" s="2"/>
      <c r="F19" s="38">
        <f t="shared" si="0"/>
      </c>
      <c r="G19" s="56"/>
      <c r="H19" s="23"/>
      <c r="I19" s="23"/>
      <c r="J19" s="13">
        <f>SUM(J3:J18)</f>
        <v>148</v>
      </c>
      <c r="K19" s="85"/>
      <c r="L19" s="23"/>
      <c r="M19" s="23"/>
      <c r="N19" s="13">
        <f>SUM(N3:N18)</f>
        <v>148</v>
      </c>
      <c r="O19" s="24">
        <f>SUM(O3:O18)</f>
        <v>41</v>
      </c>
    </row>
    <row r="20" spans="1:15" ht="13.5" customHeight="1">
      <c r="A20" s="42" t="s">
        <v>8</v>
      </c>
      <c r="B20" s="7" t="s">
        <v>140</v>
      </c>
      <c r="C20" s="25" t="str">
        <f>VLOOKUP(B20,ATT!$A$1:$D$300,2,FALSE)</f>
        <v>JUVENTUS</v>
      </c>
      <c r="D20" s="54">
        <f>VLOOKUP(B20,ATT!$A$1:$D$500,3,FALSE)</f>
        <v>83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126</v>
      </c>
      <c r="C21" s="25" t="str">
        <f>VLOOKUP(B21,ATT!$A$1:$D$300,2,FALSE)</f>
        <v>INTER</v>
      </c>
      <c r="D21" s="54">
        <f>VLOOKUP(B21,ATT!$A$1:$D$500,3,FALSE)</f>
        <v>107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873</v>
      </c>
      <c r="C22" s="25" t="str">
        <f>VLOOKUP(B22,ATT!$A$1:$D$300,2,FALSE)</f>
        <v>MONZA</v>
      </c>
      <c r="D22" s="54">
        <f>VLOOKUP(B22,ATT!$A$1:$D$500,3,FALSE)</f>
        <v>1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426</v>
      </c>
      <c r="C23" s="25" t="str">
        <f>VLOOKUP(B23,ATT!$A$1:$D$300,2,FALSE)</f>
        <v>MONZA</v>
      </c>
      <c r="D23" s="54">
        <f>VLOOKUP(B23,ATT!$A$1:$D$500,3,FALSE)</f>
        <v>18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799</v>
      </c>
      <c r="C24" s="25" t="str">
        <f>VLOOKUP(B24,ATT!$A$1:$D$300,2,FALSE)</f>
        <v>FROSINONE</v>
      </c>
      <c r="D24" s="54">
        <f>VLOOKUP(B24,ATT!$A$1:$D$500,3,FALSE)</f>
        <v>19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698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836</v>
      </c>
      <c r="I33" s="25" t="str">
        <f>VLOOKUP(H33,ATT!$F$1:$I$300,2,FALSE)</f>
        <v>-</v>
      </c>
      <c r="J33" s="28" t="str">
        <f>VLOOKUP(H33,ATT!$F$1:$I$300,3,FALSE)</f>
        <v>-</v>
      </c>
      <c r="K33" s="29"/>
      <c r="L33" s="115" t="s">
        <v>4</v>
      </c>
      <c r="M33" s="116" t="str">
        <f>VLOOKUP(L33,ATT!$A$1:$D$300,2,FALSE)</f>
        <v>-</v>
      </c>
      <c r="N33" s="127" t="str">
        <f>VLOOKUP(L33,ATT!$A$1:$D$500,3,FALSE)</f>
        <v>-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2024-02-05T18:01:15Z</dcterms:modified>
  <cp:category/>
  <cp:version/>
  <cp:contentType/>
  <cp:contentStatus/>
</cp:coreProperties>
</file>