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<sst xmlns="http://schemas.openxmlformats.org/spreadsheetml/2006/main" count="4843" uniqueCount="1068">
  <si>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</si>
  <si>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</si>
  <si>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</si>
  <si>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</si>
  <si>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</si>
  <si>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</si>
  <si>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</si>
  <si>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</si>
  <si>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</si>
  <si>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</si>
  <si>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</si>
  <si>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</si>
  <si>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</si>
  <si>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</si>
  <si>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</si>
  <si>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</si>
  <si>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</si>
  <si>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</si>
  <si>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</si>
  <si>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</si>
  <si>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</si>
  <si>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</si>
  <si>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</si>
  <si>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</si>
  <si>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</si>
  <si>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</si>
  <si>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</si>
  <si>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</si>
  <si>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</si>
  <si>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</si>
  <si>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</si>
  <si>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</si>
  <si>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</si>
  <si>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</si>
  <si>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</si>
  <si>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</si>
  <si>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</si>
  <si>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</si>
  <si>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</si>
  <si>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</si>
  <si>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</si>
  <si>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</si>
  <si>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</si>
  <si>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</si>
  <si>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</si>
  <si>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</si>
  <si>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</si>
  <si>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</si>
  <si>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</si>
  <si>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</si>
  <si>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</si>
  <si>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</si>
  <si>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</si>
  <si>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</si>
  <si>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</si>
  <si>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</si>
  <si>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</si>
  <si>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</si>
  <si>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</si>
  <si>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</si>
  <si>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</si>
  <si>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</si>
  <si>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</si>
  <si>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</si>
  <si>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</si>
  <si>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</si>
  <si>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</si>
  <si>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</si>
  <si>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</si>
  <si>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</si>
  <si>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</si>
  <si>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</si>
  <si>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</si>
  <si>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</si>
  <si>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</si>
  <si>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</si>
  <si>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</si>
  <si>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</si>
  <si>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</si>
  <si>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</si>
  <si>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</si>
  <si>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</si>
  <si>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</si>
  <si>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</si>
  <si>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</si>
  <si>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</si>
  <si>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</si>
  <si>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</si>
  <si>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</si>
  <si>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</si>
  <si>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</si>
  <si>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</si>
  <si>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</si>
  <si>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</si>
  <si>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</si>
  <si>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</si>
  <si>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</si>
  <si>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</si>
  <si>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</si>
  <si>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</si>
  <si>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</si>
  <si>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</si>
  <si>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</si>
  <si>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</si>
  <si>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</si>
  <si>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</si>
  <si>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</si>
  <si>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</si>
  <si>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</si>
  <si>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</si>
  <si>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</si>
  <si>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</si>
  <si>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</si>
  <si>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</si>
  <si>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</si>
  <si>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</si>
  <si>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</si>
  <si>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</si>
  <si>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</si>
  <si>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</si>
  <si>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</si>
  <si>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</si>
  <si>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</si>
  <si>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</si>
  <si>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</si>
  <si>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</si>
  <si>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</si>
  <si>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</si>
  <si>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</si>
  <si>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</si>
  <si>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</si>
  <si>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</si>
  <si>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</si>
  <si>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</si>
  <si>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</si>
  <si>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</si>
  <si>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</si>
  <si>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</si>
  <si>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</si>
  <si>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</si>
  <si>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</si>
  <si>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</si>
  <si>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</si>
  <si>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</si>
  <si>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</si>
  <si>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</si>
  <si>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</si>
  <si>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</si>
  <si>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</si>
  <si>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</si>
  <si>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</si>
  <si>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</si>
  <si>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</si>
  <si>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</si>
  <si>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</si>
  <si>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</si>
  <si>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</si>
  <si>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</si>
  <si>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</si>
  <si>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</si>
  <si>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</si>
  <si>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</si>
  <si>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</si>
  <si>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</si>
  <si>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</si>
  <si>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</si>
  <si>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</si>
  <si>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</si>
  <si>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</si>
  <si>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</si>
  <si>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</si>
  <si>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</si>
  <si>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</si>
  <si>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</si>
  <si>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</si>
  <si>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</si>
  <si>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</si>
  <si>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</si>
  <si>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</si>
  <si>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</si>
  <si>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</si>
  <si>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</si>
  <si>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</si>
  <si>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</si>
  <si>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</si>
  <si>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</si>
  <si>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</si>
  <si>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</si>
  <si>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</si>
  <si>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</si>
  <si>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</si>
  <si>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</si>
  <si>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</si>
  <si>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</si>
  <si>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</si>
  <si>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</si>
  <si>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</si>
  <si>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</si>
  <si>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</si>
  <si>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</si>
  <si>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</si>
  <si>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</si>
  <si>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</si>
  <si>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</si>
  <si>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</si>
  <si>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</si>
  <si>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</si>
  <si>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</si>
  <si>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</si>
  <si>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</si>
  <si>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</si>
  <si>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</si>
  <si>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</si>
  <si>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</si>
  <si>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</si>
  <si>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</si>
  <si>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</si>
  <si>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</si>
  <si>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</si>
  <si>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</si>
  <si>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</si>
  <si>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</si>
  <si>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</si>
  <si>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</si>
  <si>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</si>
  <si>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</si>
  <si>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</si>
  <si>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</si>
  <si>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</si>
  <si>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</si>
  <si>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</si>
  <si>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</si>
  <si>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</si>
  <si>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</si>
  <si>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</si>
  <si>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</si>
  <si>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</si>
  <si>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</si>
  <si>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</si>
  <si>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</si>
  <si>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</si>
  <si>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</si>
  <si>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</si>
  <si>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</si>
  <si>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</si>
  <si>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</si>
  <si>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</si>
  <si>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</si>
  <si>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</si>
  <si>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</si>
  <si>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</si>
  <si>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</si>
  <si>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</si>
  <si>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</si>
  <si>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</si>
  <si>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</si>
  <si>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</si>
  <si>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</si>
  <si>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</si>
  <si>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</si>
  <si>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</si>
  <si>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</si>
  <si>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</si>
  <si>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</si>
  <si>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</si>
  <si>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</si>
  <si>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</si>
  <si>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</si>
  <si>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</si>
  <si>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</si>
  <si>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</si>
  <si>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</si>
  <si>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</si>
  <si>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</si>
  <si>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</si>
  <si>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</si>
  <si>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</si>
  <si>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</si>
  <si>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</si>
  <si>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</si>
  <si>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</si>
  <si>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</si>
  <si>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</si>
  <si>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</si>
  <si>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</si>
  <si>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</si>
  <si>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</si>
  <si>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</si>
  <si>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</si>
  <si>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</si>
  <si>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</si>
  <si>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</si>
  <si>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</si>
  <si>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</si>
  <si>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</si>
  <si>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</si>
  <si>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</si>
  <si>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</si>
  <si>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</si>
  <si>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</si>
  <si>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</si>
  <si>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</si>
  <si>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</si>
  <si>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</si>
  <si>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</si>
  <si>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</si>
  <si>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</si>
  <si>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</si>
  <si>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</si>
  <si>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</si>
  <si>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</si>
  <si>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</si>
  <si>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</si>
  <si>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</si>
  <si>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</si>
  <si>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</si>
  <si>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</si>
  <si>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</si>
  <si>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</si>
  <si>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</si>
  <si>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</si>
  <si>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</si>
  <si>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</si>
  <si>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</si>
  <si>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</si>
  <si>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</si>
  <si>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</si>
  <si>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</si>
  <si>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</si>
  <si>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</si>
  <si>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</si>
  <si>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</si>
  <si>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</si>
  <si>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</si>
  <si>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</si>
  <si>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</si>
  <si>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</si>
  <si>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</si>
  <si>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</si>
  <si>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</si>
  <si>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</si>
  <si>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</si>
  <si>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</si>
  <si>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</si>
  <si>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</si>
  <si>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</si>
  <si>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</si>
  <si>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</si>
  <si>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</si>
  <si>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</si>
  <si>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</si>
  <si>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</si>
  <si>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</si>
  <si>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</si>
  <si>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</si>
  <si>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</si>
  <si>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</si>
  <si>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</si>
  <si>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</si>
  <si>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</si>
  <si>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</si>
  <si>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</si>
  <si>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</si>
  <si>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</si>
  <si>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</si>
  <si>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</si>
  <si>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</si>
  <si>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</si>
  <si>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</si>
  <si>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</si>
  <si>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</si>
  <si>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</si>
  <si>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</si>
  <si>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</si>
  <si>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</si>
  <si>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</si>
  <si>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</si>
  <si>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</si>
  <si>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</si>
  <si>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</si>
  <si>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</si>
  <si>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</si>
  <si>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</si>
  <si>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</si>
  <si>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</si>
  <si>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</si>
  <si>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</si>
  <si>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</si>
  <si>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</si>
  <si>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</si>
  <si>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</si>
  <si>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</si>
  <si>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</si>
  <si>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</si>
  <si>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</si>
  <si>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</si>
  <si>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</si>
  <si>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</si>
  <si>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</si>
  <si>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</si>
  <si>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</si>
  <si>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</si>
  <si>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</si>
  <si>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</si>
  <si>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</si>
  <si>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</si>
  <si>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</si>
  <si>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</si>
  <si>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</si>
  <si>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</si>
  <si>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</si>
  <si>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</si>
  <si>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</si>
  <si>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</si>
  <si>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</si>
  <si>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</si>
  <si>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</si>
  <si>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</si>
  <si>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</si>
  <si>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</si>
  <si>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</si>
  <si>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</si>
  <si>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</si>
  <si>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</si>
  <si>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</si>
  <si>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</si>
  <si>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</si>
  <si>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</si>
  <si>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</si>
  <si>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</si>
  <si>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</si>
  <si>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</si>
  <si>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</si>
  <si>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</si>
  <si>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</si>
  <si>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</si>
  <si>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</si>
  <si>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</si>
  <si>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</si>
  <si>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</si>
  <si>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</si>
  <si>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</si>
  <si>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</si>
  <si>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</si>
  <si>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</si>
  <si>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</si>
  <si>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</si>
  <si>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</si>
  <si>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</si>
  <si>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</si>
  <si>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</si>
  <si>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</si>
  <si>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</si>
  <si>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</si>
  <si>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</si>
  <si>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</si>
  <si>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</si>
  <si>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</si>
  <si>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</si>
  <si>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</si>
  <si>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</si>
  <si>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</si>
  <si>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</si>
  <si>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</si>
  <si>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</si>
  <si>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</si>
  <si>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</si>
  <si>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</si>
  <si>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</si>
  <si>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</si>
  <si>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</si>
  <si>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</si>
  <si>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</si>
  <si>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</si>
  <si>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</si>
  <si>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</si>
  <si>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</si>
  <si>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</si>
  <si>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</si>
  <si>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</si>
  <si>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</si>
  <si>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</si>
  <si>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</si>
  <si>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</si>
  <si>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</si>
  <si>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</si>
  <si>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</si>
  <si>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</si>
  <si>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</si>
  <si>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</si>
  <si>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</si>
  <si>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</si>
  <si>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</si>
  <si>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</si>
  <si>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</si>
  <si>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</si>
  <si>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</si>
  <si>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</si>
  <si>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</si>
  <si>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</si>
  <si>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</si>
  <si>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</si>
  <si>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</si>
  <si>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</si>
  <si>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</si>
  <si>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</si>
  <si>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</si>
  <si>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</si>
  <si>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</si>
  <si>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</si>
  <si>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</si>
  <si>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</si>
  <si>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</si>
  <si>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</si>
  <si>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</si>
  <si>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</si>
  <si>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</si>
  <si>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</si>
  <si>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</si>
  <si>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</si>
  <si>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</si>
  <si>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</si>
  <si>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</si>
  <si>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</si>
  <si>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</si>
  <si>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</si>
  <si>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</si>
  <si>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</si>
  <si>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</si>
  <si>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</si>
  <si>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</si>
  <si>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</si>
  <si>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</si>
  <si>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</si>
  <si>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</si>
  <si>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</si>
  <si>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</si>
  <si>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</si>
  <si>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</si>
  <si>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</si>
  <si>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</si>
  <si>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</si>
  <si>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</si>
  <si>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</si>
  <si>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</si>
  <si>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</si>
  <si>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</si>
  <si>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</si>
  <si>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</si>
  <si>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</si>
  <si>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</si>
  <si>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</si>
  <si>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</si>
  <si>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</si>
  <si>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</si>
  <si>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</si>
  <si>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</si>
  <si>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</si>
  <si>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</si>
  <si>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</si>
  <si>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</si>
  <si>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</si>
  <si>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</si>
  <si>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</si>
  <si>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</si>
  <si>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</si>
  <si>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</si>
  <si>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</si>
  <si>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</si>
  <si>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</si>
  <si>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</si>
  <si>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</si>
  <si>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</si>
  <si>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</si>
  <si>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</si>
  <si>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</si>
  <si>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</si>
  <si>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</si>
  <si>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</si>
  <si>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</si>
  <si>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</si>
  <si>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</si>
  <si>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</si>
  <si>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</si>
  <si>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</si>
  <si>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</si>
  <si>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</si>
  <si>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</si>
  <si>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</si>
  <si>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</si>
  <si>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</si>
  <si>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</si>
  <si>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</si>
  <si>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</si>
  <si>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</si>
  <si>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</si>
  <si>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</si>
  <si>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</si>
  <si>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</si>
  <si>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</si>
  <si>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</si>
  <si>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</si>
  <si>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</si>
  <si>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</si>
  <si>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</si>
  <si>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</si>
  <si>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</si>
  <si>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</si>
  <si>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</si>
  <si>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</si>
  <si>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</si>
  <si>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</si>
  <si>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</si>
  <si>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</si>
  <si>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</si>
  <si>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</si>
  <si>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</si>
  <si>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</si>
  <si>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</si>
  <si>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</si>
  <si>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</si>
  <si>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</si>
  <si>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</si>
  <si>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</si>
  <si>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</si>
  <si>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</si>
  <si>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</si>
  <si>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</si>
  <si>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</si>
  <si>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</si>
  <si>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</si>
  <si>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</si>
  <si>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</si>
  <si>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</si>
  <si>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</si>
  <si>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</si>
  <si>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</si>
  <si>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</si>
  <si>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</si>
  <si>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</si>
  <si>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</si>
  <si>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</si>
  <si>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</si>
  <si>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</si>
  <si>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</si>
  <si>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</si>
  <si>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</si>
  <si>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</si>
  <si>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</si>
  <si>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</si>
  <si>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</si>
  <si>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</si>
  <si>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</si>
  <si>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</si>
  <si>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</si>
  <si>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</si>
  <si>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</si>
  <si>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</si>
  <si>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</si>
  <si>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</si>
  <si>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</si>
  <si>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</si>
  <si>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</si>
  <si>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</si>
  <si>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</si>
  <si>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</si>
  <si>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</si>
  <si>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</si>
  <si>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</si>
  <si>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</si>
  <si>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</si>
  <si>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</si>
  <si>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</si>
  <si>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</si>
  <si>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</si>
  <si>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</si>
  <si>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</si>
  <si>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</si>
  <si>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</si>
  <si>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</si>
  <si>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</si>
  <si>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</si>
  <si>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</si>
  <si>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</si>
  <si>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</si>
  <si>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</si>
  <si>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</si>
  <si>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</si>
  <si>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</si>
  <si>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</si>
  <si>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</si>
  <si>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</si>
  <si>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</si>
  <si>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</si>
  <si>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</si>
  <si>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</si>
  <si>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</si>
  <si>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</si>
  <si>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</si>
  <si>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</si>
  <si>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</si>
  <si>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</si>
  <si>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</si>
  <si>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</si>
  <si>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</si>
  <si>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</si>
  <si>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</si>
  <si>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</si>
  <si>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</si>
  <si>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</si>
  <si>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</si>
  <si>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</si>
  <si>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</si>
  <si>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</si>
  <si>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</si>
  <si>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</si>
  <si>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</si>
  <si>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</si>
  <si>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</si>
  <si>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</si>
  <si>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</si>
  <si>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</si>
  <si>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</si>
  <si>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</si>
  <si>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</si>
  <si>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</si>
  <si>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</si>
  <si>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</si>
  <si>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</si>
  <si>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</si>
  <si>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</si>
  <si>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</si>
  <si>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</si>
  <si>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</si>
  <si>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</si>
  <si>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</si>
  <si>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</si>
  <si>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</si>
  <si>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</si>
  <si>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</si>
  <si>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</si>
  <si>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</si>
  <si>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</si>
  <si>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</si>
  <si>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</si>
  <si>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</si>
  <si>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</si>
  <si>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</si>
  <si>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</si>
  <si>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</si>
  <si>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</si>
  <si>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</si>
  <si>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</si>
  <si>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</si>
  <si>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</si>
  <si>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</si>
  <si>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</si>
  <si>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</si>
  <si>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</si>
  <si>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</si>
  <si>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</si>
  <si>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</si>
  <si>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</si>
  <si>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</si>
  <si>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</si>
  <si>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</si>
  <si>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</si>
  <si>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</si>
  <si>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</si>
  <si>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</si>
  <si>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</si>
  <si>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</si>
  <si>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</si>
  <si>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</si>
  <si>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</si>
  <si>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</si>
  <si>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</si>
  <si>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</si>
  <si>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</si>
  <si>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</si>
  <si>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</si>
  <si>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</si>
  <si>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</si>
  <si>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</si>
  <si>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</si>
  <si>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</si>
  <si>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</si>
  <si>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</si>
  <si>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</si>
  <si>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</si>
  <si>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</si>
  <si>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</si>
  <si>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</si>
  <si>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</si>
  <si>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</si>
  <si>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</si>
  <si>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</si>
  <si>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</si>
  <si>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</si>
  <si>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</si>
  <si>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</si>
  <si>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</si>
  <si>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</si>
  <si>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</si>
  <si>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</si>
  <si>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</si>
  <si>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</si>
  <si>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</si>
  <si>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</si>
  <si>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</si>
  <si>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</si>
  <si>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</si>
  <si>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</si>
  <si>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</si>
  <si>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</si>
  <si>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</si>
  <si>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</si>
  <si>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</si>
  <si>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</si>
  <si>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</si>
  <si>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</si>
  <si>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</si>
  <si>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</si>
  <si>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</si>
  <si>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</si>
  <si>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</si>
  <si>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</si>
  <si>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</si>
  <si>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</si>
  <si>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</si>
  <si>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</si>
  <si>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</si>
  <si>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</si>
  <si>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</si>
  <si>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</si>
  <si>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</si>
  <si>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</si>
  <si>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</si>
  <si>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</si>
  <si>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</si>
  <si>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</si>
  <si>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</si>
  <si>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</si>
  <si>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</si>
  <si>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</si>
  <si>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</si>
  <si>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</si>
  <si>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</si>
  <si>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</si>
  <si>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</si>
  <si>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</si>
  <si>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</si>
  <si>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</si>
  <si>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</si>
  <si>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</si>
  <si>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</si>
  <si>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</si>
  <si>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</si>
  <si>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</si>
  <si>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</si>
  <si>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</si>
  <si>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</si>
  <si>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</si>
  <si>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</si>
  <si>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</si>
  <si>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</si>
  <si>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</si>
  <si>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</si>
  <si>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</si>
  <si>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</si>
  <si>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</si>
  <si>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</si>
  <si>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</si>
  <si>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</si>
  <si>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</si>
  <si>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</si>
  <si>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</si>
  <si>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</si>
  <si>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</si>
  <si>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</si>
  <si>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</si>
  <si>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</si>
  <si>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</si>
  <si>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</si>
  <si>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</si>
  <si>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</si>
  <si>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</si>
  <si>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</si>
  <si>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</si>
  <si>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</si>
  <si>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</si>
  <si>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</si>
  <si>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</si>
  <si>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</si>
  <si>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</si>
  <si>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</si>
  <si>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</si>
  <si>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</si>
  <si>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</si>
  <si>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</si>
  <si>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</si>
  <si>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</si>
  <si>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</si>
  <si>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</si>
  <si>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</si>
  <si>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</si>
  <si>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</si>
  <si>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</si>
  <si>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</si>
  <si>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</si>
  <si>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</si>
  <si>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</si>
  <si>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</si>
  <si>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</si>
  <si>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</si>
  <si>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</si>
  <si>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</si>
  <si>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</si>
  <si>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</si>
  <si>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</si>
  <si>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</si>
  <si>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</si>
  <si>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</si>
  <si>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</si>
  <si>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</si>
  <si>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</si>
  <si>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</si>
  <si>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</si>
  <si>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</si>
  <si>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</si>
  <si>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</si>
  <si>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</si>
  <si>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</si>
  <si>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</si>
  <si>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</si>
  <si>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</si>
  <si>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</si>
  <si>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</si>
  <si>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</si>
  <si>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</si>
  <si>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</si>
  <si>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</si>
  <si>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</si>
  <si>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</si>
  <si>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</si>
  <si>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</si>
  <si>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</si>
  <si>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</si>
  <si>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</si>
  <si>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</si>
  <si>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</si>
  <si>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</si>
  <si>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</si>
  <si>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</si>
  <si>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</si>
  <si>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</si>
  <si>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</si>
  <si>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</si>
  <si>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</si>
  <si>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</si>
  <si>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</si>
  <si>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</si>
  <si>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</si>
  <si>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</si>
  <si>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</si>
  <si>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</si>
  <si>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</si>
  <si>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</si>
  <si>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</si>
  <si>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</si>
  <si>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</si>
  <si>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</si>
  <si>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</si>
  <si>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</si>
  <si>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</si>
  <si>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</si>
  <si>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</si>
  <si>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</si>
  <si>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</si>
  <si>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</si>
  <si>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</si>
  <si>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</si>
  <si>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</si>
  <si>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</si>
  <si>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</si>
  <si>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</si>
  <si>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</si>
  <si>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</si>
  <si>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</si>
  <si>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</si>
  <si>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</si>
  <si>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</si>
  <si>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</si>
  <si>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</si>
  <si>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</si>
  <si>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</si>
  <si>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</si>
  <si>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</si>
  <si>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</si>
  <si>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</si>
  <si>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</si>
  <si>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</si>
  <si>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</si>
  <si>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</si>
  <si>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</si>
  <si>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</si>
  <si>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</si>
  <si>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</si>
  <si>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</si>
  <si>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</si>
  <si>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</si>
  <si>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</si>
  <si>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</si>
  <si>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</si>
  <si>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</si>
  <si>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</si>
  <si>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</si>
  <si>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</si>
  <si>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</si>
  <si>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</si>
  <si>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</si>
  <si>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</si>
  <si>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</si>
  <si>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</si>
  <si>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</si>
  <si>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</si>
  <si>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</si>
  <si>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</si>
  <si>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</si>
  <si>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</si>
  <si>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</si>
  <si>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</si>
  <si>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</si>
  <si>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</si>
  <si>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</si>
  <si>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</si>
  <si>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</si>
  <si>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</si>
  <si>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</si>
  <si>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</si>
  <si>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</si>
  <si>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</si>
  <si>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</si>
  <si>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</si>
  <si>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</si>
  <si>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</si>
  <si>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</si>
  <si>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</si>
  <si>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</si>
  <si>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</si>
  <si>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</si>
  <si>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</si>
  <si>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</si>
  <si>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</si>
  <si>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</si>
  <si>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</si>
  <si>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</si>
  <si>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</si>
  <si>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</si>
  <si>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</si>
  <si>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</si>
  <si>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</si>
  <si>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</si>
  <si>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</si>
  <si>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</si>
  <si>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</si>
  <si>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</si>
  <si>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LE TRE G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</si>
</sst>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741</v>
      </c>
      <c r="C3" s="43" t="str">
        <f>VLOOKUP(B3,DIF!$A$1:$D$300,2,FALSE)</f>
        <v>SALERNITANA</v>
      </c>
      <c r="D3" s="64">
        <f>VLOOKUP(B3,DIF!$A$1:$D$300,3,FALSE)</f>
        <v>2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366</v>
      </c>
      <c r="C4" s="43" t="str">
        <f>VLOOKUP(B4,DIF!$A$1:$D$300,2,FALSE)</f>
        <v>GENOA</v>
      </c>
      <c r="D4" s="64">
        <f>VLOOKUP(B4,DIF!$A$1:$D$300,3,FALSE)</f>
        <v>1</v>
      </c>
      <c r="E4" s="2"/>
      <c r="F4" s="38">
        <f t="shared" si="0"/>
      </c>
      <c r="G4" s="61"/>
      <c r="H4" s="112" t="s">
        <v>65</v>
      </c>
      <c r="I4" s="113" t="str">
        <f>VLOOKUP(H4,DIF!$F$1:$I$300,2,FALSE)</f>
        <v>SALERNITANA</v>
      </c>
      <c r="J4" s="114">
        <f>VLOOKUP(H4,DIF!$F$1:$I$300,3,FALSE)</f>
        <v>10</v>
      </c>
      <c r="K4" s="44"/>
      <c r="L4" s="9" t="s">
        <v>166</v>
      </c>
      <c r="M4" s="43" t="str">
        <f>VLOOKUP(L4,DIF!$A$1:$D$300,2,FALSE)</f>
        <v>NAPOLI</v>
      </c>
      <c r="N4" s="26">
        <f>VLOOKUP(L4,DIF!$A$1:$D$300,3,FALSE)</f>
        <v>14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374</v>
      </c>
      <c r="C5" s="43" t="str">
        <f>VLOOKUP(B5,DIF!$A$1:$D$300,2,FALSE)</f>
        <v>FROSINONE</v>
      </c>
      <c r="D5" s="64">
        <f>VLOOKUP(B5,DIF!$A$1:$D$300,3,FALSE)</f>
        <v>10</v>
      </c>
      <c r="E5" s="2"/>
      <c r="F5" s="38">
        <f t="shared" si="0"/>
      </c>
      <c r="G5" s="61"/>
      <c r="H5" s="9" t="s">
        <v>354</v>
      </c>
      <c r="I5" s="43" t="str">
        <f>VLOOKUP(H5,DIF!$F$1:$I$300,2,FALSE)</f>
        <v>LECCE</v>
      </c>
      <c r="J5" s="28">
        <f>VLOOKUP(H5,DIF!$F$1:$I$300,3,FALSE)</f>
        <v>7</v>
      </c>
      <c r="K5" s="44"/>
      <c r="L5" s="9" t="s">
        <v>741</v>
      </c>
      <c r="M5" s="43" t="str">
        <f>VLOOKUP(L5,DIF!$A$1:$D$300,2,FALSE)</f>
        <v>SALERNITANA</v>
      </c>
      <c r="N5" s="26">
        <f>VLOOKUP(L5,DIF!$A$1:$D$300,3,FALSE)</f>
        <v>2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166</v>
      </c>
      <c r="C6" s="43" t="str">
        <f>VLOOKUP(B6,DIF!$A$1:$D$300,2,FALSE)</f>
        <v>NAPOLI</v>
      </c>
      <c r="D6" s="64">
        <f>VLOOKUP(B6,DIF!$A$1:$D$300,3,FALSE)</f>
        <v>14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99</v>
      </c>
      <c r="C7" s="43" t="str">
        <f>VLOOKUP(B7,DIF!$A$1:$D$300,2,FALSE)</f>
        <v>SASSUOLO</v>
      </c>
      <c r="D7" s="64">
        <f>VLOOKUP(B7,DIF!$A$1:$D$300,3,FALSE)</f>
        <v>20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192</v>
      </c>
      <c r="C8" s="43" t="str">
        <f>VLOOKUP(B8,DIF!$A$1:$D$300,2,FALSE)</f>
        <v>JUVENTUS</v>
      </c>
      <c r="D8" s="64">
        <f>VLOOKUP(B8,DIF!$A$1:$D$300,3,FALSE)</f>
        <v>24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144</v>
      </c>
      <c r="C9" s="43" t="str">
        <f>VLOOKUP(B9,DIF!$A$1:$D$300,2,FALSE)</f>
        <v>TORINO</v>
      </c>
      <c r="D9" s="64">
        <f>VLOOKUP(B9,DIF!$A$1:$D$300,3,FALSE)</f>
        <v>25</v>
      </c>
      <c r="E9" s="2"/>
      <c r="F9" s="38">
        <f t="shared" si="0"/>
      </c>
      <c r="G9" s="61"/>
      <c r="H9" s="10" t="s">
        <v>609</v>
      </c>
      <c r="I9" s="32" t="str">
        <f>VLOOKUP(H9,CEN!$F$1:$I$300,2,FALSE)</f>
        <v>LECCE</v>
      </c>
      <c r="J9" s="28">
        <f>VLOOKUP(H9,CEN!$F$1:$I$300,3,FALSE)</f>
        <v>30</v>
      </c>
      <c r="K9" s="36"/>
      <c r="L9" s="119" t="s">
        <v>546</v>
      </c>
      <c r="M9" s="120" t="str">
        <f>VLOOKUP(L9,CEN!$A$1:$D$300,2,FALSE)</f>
        <v>ATALANTA</v>
      </c>
      <c r="N9" s="120">
        <f>VLOOKUP(L9,CEN!$A$1:$D$300,3,FALSE)</f>
        <v>52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215</v>
      </c>
      <c r="C10" s="84" t="str">
        <f>VLOOKUP(B10,DIFoCEN!$A$1:$D$500,2,FALSE)</f>
        <v>LAZIO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497</v>
      </c>
      <c r="I10" s="32" t="str">
        <f>VLOOKUP(H10,CEN!$F$1:$I$300,2,FALSE)</f>
        <v>EMPOLI</v>
      </c>
      <c r="J10" s="28">
        <f>VLOOKUP(H10,CEN!$F$1:$I$300,3,FALSE)</f>
        <v>22</v>
      </c>
      <c r="K10" s="36"/>
      <c r="L10" s="10" t="s">
        <v>765</v>
      </c>
      <c r="M10" s="32" t="str">
        <f>VLOOKUP(L10,CEN!$A$1:$D$300,2,FALSE)</f>
        <v>ROMA</v>
      </c>
      <c r="N10" s="32">
        <f>VLOOKUP(L10,CEN!$A$1:$D$300,3,FALSE)</f>
        <v>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523</v>
      </c>
      <c r="C11" s="32" t="str">
        <f>VLOOKUP(B11,CEN!$A$1:$D$300,2,FALSE)</f>
        <v>VERONA</v>
      </c>
      <c r="D11" s="54">
        <f>VLOOKUP(B11,CEN!$A$1:$D$300,3,FALSE)</f>
        <v>16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602</v>
      </c>
      <c r="C12" s="32" t="str">
        <f>VLOOKUP(B12,CEN!$A$1:$D$300,2,FALSE)</f>
        <v>BOLOGNA</v>
      </c>
      <c r="D12" s="54">
        <f>VLOOKUP(B12,CEN!$A$1:$D$300,3,FALSE)</f>
        <v>19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608</v>
      </c>
      <c r="C13" s="32" t="str">
        <f>VLOOKUP(B13,CEN!$A$1:$D$300,2,FALSE)</f>
        <v>FROSINONE</v>
      </c>
      <c r="D13" s="54">
        <f>VLOOKUP(B13,CEN!$A$1:$D$300,3,FALSE)</f>
        <v>42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765</v>
      </c>
      <c r="C14" s="32" t="str">
        <f>VLOOKUP(B14,CEN!$A$1:$D$300,2,FALSE)</f>
        <v>ROMA</v>
      </c>
      <c r="D14" s="54">
        <f>VLOOKUP(B14,CEN!$A$1:$D$300,3,FALSE)</f>
        <v>1</v>
      </c>
      <c r="E14" s="2"/>
      <c r="F14" s="38">
        <f t="shared" si="0"/>
      </c>
      <c r="G14" s="57"/>
      <c r="H14" s="12" t="s">
        <v>836</v>
      </c>
      <c r="I14" s="25" t="str">
        <f>VLOOKUP(H14,ATT!$F$1:$I$300,2,FALSE)</f>
        <v>-</v>
      </c>
      <c r="J14" s="28" t="str">
        <f>VLOOKUP(H14,ATT!$F$1:$I$300,3,FALSE)</f>
        <v>-</v>
      </c>
      <c r="K14" s="29"/>
      <c r="L14" s="115" t="s">
        <v>4</v>
      </c>
      <c r="M14" s="116" t="str">
        <f>VLOOKUP(L14,ATT!$A$1:$D$300,2,FALSE)</f>
        <v>-</v>
      </c>
      <c r="N14" s="117" t="str">
        <f>VLOOKUP(L14,ATT!$A$1:$D$500,3,FALSE)</f>
        <v>-</v>
      </c>
      <c r="O14" s="118" t="str">
        <f>VLOOKUP(L14,ATT!$A$1:$D$300,4,FALSE)</f>
        <v>-</v>
      </c>
    </row>
    <row r="15" spans="1:15" ht="13.5" customHeight="1">
      <c r="A15" s="41" t="s">
        <v>7</v>
      </c>
      <c r="B15" s="6" t="s">
        <v>505</v>
      </c>
      <c r="C15" s="32" t="str">
        <f>VLOOKUP(B15,CEN!$A$1:$D$300,2,FALSE)</f>
        <v>MONZA</v>
      </c>
      <c r="D15" s="54">
        <f>VLOOKUP(B15,CEN!$A$1:$D$300,3,FALSE)</f>
        <v>40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769</v>
      </c>
      <c r="C16" s="32" t="str">
        <f>VLOOKUP(B16,CEN!$A$1:$D$300,2,FALSE)</f>
        <v>BOLOGNA</v>
      </c>
      <c r="D16" s="54">
        <f>VLOOKUP(B16,CEN!$A$1:$D$300,3,FALSE)</f>
        <v>5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546</v>
      </c>
      <c r="C17" s="32" t="str">
        <f>VLOOKUP(B17,CEN!$A$1:$D$300,2,FALSE)</f>
        <v>ATALANTA</v>
      </c>
      <c r="D17" s="54">
        <f>VLOOKUP(B17,CEN!$A$1:$D$300,3,FALSE)</f>
        <v>52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673</v>
      </c>
      <c r="C18" s="65" t="str">
        <f>VLOOKUP(B18,CENoATT!$A$1:$D$500,2,FALSE)</f>
        <v>MILAN</v>
      </c>
      <c r="D18" s="60">
        <f>VLOOKUP(B18,CENoATT!$A$1:$D$500,3,FALSE)</f>
        <v>55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130</v>
      </c>
      <c r="C19" s="25" t="str">
        <f>VLOOKUP(B19,ATT!$A$1:$D$300,2,FALSE)</f>
        <v>NAPOLI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69</v>
      </c>
      <c r="K19" s="85"/>
      <c r="L19" s="23"/>
      <c r="M19" s="23"/>
      <c r="N19" s="13">
        <f>SUM(N3:N18)</f>
        <v>69</v>
      </c>
      <c r="O19" s="24">
        <f>SUM(O3:O18)</f>
        <v>24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319</v>
      </c>
      <c r="C22" s="25" t="str">
        <f>VLOOKUP(B22,ATT!$A$1:$D$300,2,FALSE)</f>
        <v>BOLOGNA</v>
      </c>
      <c r="D22" s="54">
        <f>VLOOKUP(B22,ATT!$A$1:$D$500,3,FALSE)</f>
        <v>50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456</v>
      </c>
      <c r="C23" s="25" t="str">
        <f>VLOOKUP(B23,ATT!$A$1:$D$300,2,FALSE)</f>
        <v>SALERNITANA</v>
      </c>
      <c r="D23" s="54">
        <f>VLOOKUP(B23,ATT!$A$1:$D$500,3,FALSE)</f>
        <v>10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728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2024-02-05T17:52:49Z</dcterms:modified>
  <cp:category/>
  <cp:version/>
  <cp:contentType/>
  <cp:contentStatus/>
</cp:coreProperties>
</file>