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<sst xmlns="http://schemas.openxmlformats.org/spreadsheetml/2006/main" count="4982" uniqueCount="1069">
  <si>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</si>
  <si>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</si>
  <si>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</si>
  <si>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</si>
  <si>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</si>
  <si>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</si>
  <si>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</si>
  <si>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</si>
  <si>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</si>
  <si>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</si>
  <si>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</si>
  <si>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</si>
  <si>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</si>
  <si>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</si>
  <si>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</si>
  <si>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</si>
  <si>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</si>
  <si>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</si>
  <si>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</si>
  <si>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</si>
  <si>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</si>
  <si>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</si>
  <si>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</si>
  <si>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</si>
  <si>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</si>
  <si>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</si>
  <si>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</si>
  <si>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</si>
  <si>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</si>
  <si>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</si>
  <si>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</si>
  <si>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</si>
  <si>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</si>
  <si>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</si>
  <si>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</si>
  <si>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</si>
  <si>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</si>
  <si>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</si>
  <si>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</si>
  <si>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</si>
  <si>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</si>
  <si>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</si>
  <si>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</si>
  <si>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</si>
  <si>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</si>
  <si>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</si>
  <si>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</si>
  <si>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</si>
  <si>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</si>
  <si>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</si>
  <si>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</si>
  <si>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</si>
  <si>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</si>
  <si>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</si>
  <si>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</si>
  <si>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</si>
  <si>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</si>
  <si>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</si>
  <si>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</si>
  <si>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</si>
  <si>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</si>
  <si>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</si>
  <si>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</si>
  <si>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</si>
  <si>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</si>
  <si>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</si>
  <si>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</si>
  <si>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</si>
  <si>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</si>
  <si>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</si>
  <si>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</si>
  <si>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</si>
  <si>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</si>
  <si>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</si>
  <si>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</si>
  <si>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</si>
  <si>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</si>
  <si>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</si>
  <si>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</si>
  <si>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</si>
  <si>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</si>
  <si>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</si>
  <si>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</si>
  <si>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</si>
  <si>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</si>
  <si>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</si>
  <si>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</si>
  <si>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</si>
  <si>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</si>
  <si>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</si>
  <si>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</si>
  <si>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</si>
  <si>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</si>
  <si>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</si>
  <si>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</si>
  <si>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</si>
  <si>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</si>
  <si>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</si>
  <si>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</si>
  <si>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</si>
  <si>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</si>
  <si>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</si>
  <si>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</si>
  <si>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</si>
  <si>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</si>
  <si>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</si>
  <si>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</si>
  <si>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</si>
  <si>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</si>
  <si>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</si>
  <si>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</si>
  <si>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</si>
  <si>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</si>
  <si>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</si>
  <si>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</si>
  <si>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</si>
  <si>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</si>
  <si>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</si>
  <si>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</si>
  <si>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</si>
  <si>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</si>
  <si>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</si>
  <si>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</si>
  <si>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</si>
  <si>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</si>
  <si>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</si>
  <si>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</si>
  <si>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</si>
  <si>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</si>
  <si>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</si>
  <si>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</si>
  <si>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</si>
  <si>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</si>
  <si>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</si>
  <si>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</si>
  <si>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</si>
  <si>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</si>
  <si>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</si>
  <si>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</si>
  <si>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</si>
  <si>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</si>
  <si>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</si>
  <si>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</si>
  <si>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</si>
  <si>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</si>
  <si>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</si>
  <si>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</si>
  <si>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</si>
  <si>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</si>
  <si>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</si>
  <si>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</si>
  <si>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</si>
  <si>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</si>
  <si>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</si>
  <si>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</si>
  <si>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</si>
  <si>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</si>
  <si>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</si>
  <si>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</si>
  <si>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</si>
  <si>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</si>
  <si>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</si>
  <si>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</si>
  <si>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</si>
  <si>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</si>
  <si>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</si>
  <si>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</si>
  <si>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</si>
  <si>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</si>
  <si>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</si>
  <si>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</si>
  <si>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</si>
  <si>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</si>
  <si>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</si>
  <si>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</si>
  <si>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</si>
  <si>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</si>
  <si>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</si>
  <si>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</si>
  <si>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</si>
  <si>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</si>
  <si>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</si>
  <si>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</si>
  <si>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</si>
  <si>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</si>
  <si>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</si>
  <si>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</si>
  <si>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</si>
  <si>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</si>
  <si>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</si>
  <si>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</si>
  <si>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</si>
  <si>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</si>
  <si>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</si>
  <si>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</si>
  <si>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</si>
  <si>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</si>
  <si>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</si>
  <si>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</si>
  <si>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</si>
  <si>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</si>
  <si>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</si>
  <si>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</si>
  <si>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</si>
  <si>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</si>
  <si>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</si>
  <si>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</si>
  <si>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</si>
  <si>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</si>
  <si>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</si>
  <si>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</si>
  <si>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</si>
  <si>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</si>
  <si>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</si>
  <si>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</si>
  <si>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</si>
  <si>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</si>
  <si>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</si>
  <si>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</si>
  <si>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</si>
  <si>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</si>
  <si>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</si>
  <si>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</si>
  <si>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</si>
  <si>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</si>
  <si>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</si>
  <si>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</si>
  <si>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</si>
  <si>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</si>
  <si>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</si>
  <si>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</si>
  <si>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</si>
  <si>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</si>
  <si>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</si>
  <si>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</si>
  <si>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</si>
  <si>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</si>
  <si>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</si>
  <si>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</si>
  <si>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</si>
  <si>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</si>
  <si>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</si>
  <si>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</si>
  <si>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</si>
  <si>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</si>
  <si>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</si>
  <si>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</si>
  <si>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</si>
  <si>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</si>
  <si>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</si>
  <si>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</si>
  <si>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</si>
  <si>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</si>
  <si>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</si>
  <si>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</si>
  <si>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</si>
  <si>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</si>
  <si>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</si>
  <si>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</si>
  <si>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</si>
  <si>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</si>
  <si>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</si>
  <si>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</si>
  <si>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</si>
  <si>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</si>
  <si>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</si>
  <si>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</si>
  <si>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</si>
  <si>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</si>
  <si>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</si>
  <si>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</si>
  <si>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</si>
  <si>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</si>
  <si>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</si>
  <si>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</si>
  <si>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</si>
  <si>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</si>
  <si>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</si>
  <si>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</si>
  <si>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</si>
  <si>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</si>
  <si>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</si>
  <si>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</si>
  <si>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</si>
  <si>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</si>
  <si>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</si>
  <si>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</si>
  <si>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</si>
  <si>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</si>
  <si>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</si>
  <si>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</si>
  <si>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</si>
  <si>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</si>
  <si>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</si>
  <si>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</si>
  <si>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</si>
  <si>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</si>
  <si>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</si>
  <si>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</si>
  <si>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</si>
  <si>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</si>
  <si>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</si>
  <si>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</si>
  <si>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</si>
  <si>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</si>
  <si>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</si>
  <si>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</si>
  <si>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</si>
  <si>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</si>
  <si>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</si>
  <si>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</si>
  <si>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</si>
  <si>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</si>
  <si>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</si>
  <si>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</si>
  <si>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</si>
  <si>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</si>
  <si>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</si>
  <si>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</si>
  <si>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</si>
  <si>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</si>
  <si>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</si>
  <si>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</si>
  <si>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</si>
  <si>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</si>
  <si>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</si>
  <si>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</si>
  <si>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</si>
  <si>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</si>
  <si>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</si>
  <si>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</si>
  <si>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</si>
  <si>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</si>
  <si>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</si>
  <si>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</si>
  <si>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</si>
  <si>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</si>
  <si>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</si>
  <si>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</si>
  <si>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</si>
  <si>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</si>
  <si>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</si>
  <si>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</si>
  <si>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</si>
  <si>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</si>
  <si>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</si>
  <si>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</si>
  <si>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</si>
  <si>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</si>
  <si>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</si>
  <si>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</si>
  <si>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</si>
  <si>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</si>
  <si>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</si>
  <si>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</si>
  <si>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</si>
  <si>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</si>
  <si>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</si>
  <si>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</si>
  <si>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</si>
  <si>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</si>
  <si>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</si>
  <si>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</si>
  <si>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</si>
  <si>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</si>
  <si>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</si>
  <si>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</si>
  <si>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</si>
  <si>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</si>
  <si>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</si>
  <si>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</si>
  <si>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</si>
  <si>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</si>
  <si>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</si>
  <si>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</si>
  <si>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</si>
  <si>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</si>
  <si>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</si>
  <si>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</si>
  <si>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</si>
  <si>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</si>
  <si>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</si>
  <si>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</si>
  <si>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</si>
  <si>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</si>
  <si>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</si>
  <si>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</si>
  <si>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</si>
  <si>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</si>
  <si>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</si>
  <si>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</si>
  <si>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</si>
  <si>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</si>
  <si>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</si>
  <si>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</si>
  <si>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</si>
  <si>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</si>
  <si>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</si>
  <si>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</si>
  <si>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</si>
  <si>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</si>
  <si>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</si>
  <si>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</si>
  <si>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</si>
  <si>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</si>
  <si>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</si>
  <si>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</si>
  <si>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</si>
  <si>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</si>
  <si>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</si>
  <si>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</si>
  <si>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</si>
  <si>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</si>
  <si>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</si>
  <si>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</si>
  <si>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</si>
  <si>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</si>
  <si>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</si>
  <si>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</si>
  <si>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</si>
  <si>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</si>
  <si>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</si>
  <si>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</si>
  <si>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</si>
  <si>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</si>
  <si>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</si>
  <si>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</si>
  <si>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</si>
  <si>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</si>
  <si>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</si>
  <si>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</si>
  <si>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</si>
  <si>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</si>
  <si>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</si>
  <si>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</si>
  <si>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</si>
  <si>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</si>
  <si>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</si>
  <si>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</si>
  <si>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</si>
  <si>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</si>
  <si>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</si>
  <si>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</si>
  <si>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</si>
  <si>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</si>
  <si>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</si>
  <si>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</si>
  <si>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</si>
  <si>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</si>
  <si>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</si>
  <si>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</si>
  <si>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</si>
  <si>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</si>
  <si>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</si>
  <si>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</si>
  <si>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</si>
  <si>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</si>
  <si>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</si>
  <si>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</si>
  <si>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</si>
  <si>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</si>
  <si>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</si>
  <si>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</si>
  <si>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</si>
  <si>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</si>
  <si>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</si>
  <si>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</si>
  <si>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</si>
  <si>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</si>
  <si>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</si>
  <si>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</si>
  <si>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</si>
  <si>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</si>
  <si>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</si>
  <si>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</si>
  <si>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</si>
  <si>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</si>
  <si>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</si>
  <si>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</si>
  <si>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</si>
  <si>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</si>
  <si>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</si>
  <si>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</si>
  <si>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</si>
  <si>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</si>
  <si>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</si>
  <si>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</si>
  <si>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</si>
  <si>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</si>
  <si>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</si>
  <si>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</si>
  <si>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</si>
  <si>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</si>
  <si>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</si>
  <si>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</si>
  <si>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</si>
  <si>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</si>
  <si>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</si>
  <si>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</si>
  <si>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</si>
  <si>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</si>
  <si>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</si>
  <si>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</si>
  <si>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</si>
  <si>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</si>
  <si>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</si>
  <si>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</si>
  <si>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</si>
  <si>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</si>
  <si>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</si>
  <si>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</si>
  <si>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</si>
  <si>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</si>
  <si>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</si>
  <si>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</si>
  <si>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</si>
  <si>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</si>
  <si>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</si>
  <si>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</si>
  <si>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</si>
  <si>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</si>
  <si>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</si>
  <si>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</si>
  <si>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</si>
  <si>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</si>
  <si>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</si>
  <si>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</si>
  <si>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</si>
  <si>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</si>
  <si>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</si>
  <si>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</si>
  <si>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</si>
  <si>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</si>
  <si>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</si>
  <si>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</si>
  <si>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</si>
  <si>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</si>
  <si>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</si>
  <si>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</si>
  <si>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</si>
  <si>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</si>
  <si>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</si>
  <si>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</si>
  <si>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</si>
  <si>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</si>
  <si>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</si>
  <si>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</si>
  <si>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</si>
  <si>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</si>
  <si>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</si>
  <si>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</si>
  <si>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</si>
  <si>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</si>
  <si>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</si>
  <si>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</si>
  <si>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</si>
  <si>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</si>
  <si>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</si>
  <si>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</si>
  <si>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</si>
  <si>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</si>
  <si>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</si>
  <si>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</si>
  <si>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</si>
  <si>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</si>
  <si>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</si>
  <si>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</si>
  <si>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</si>
  <si>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</si>
  <si>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</si>
  <si>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</si>
  <si>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</si>
  <si>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</si>
  <si>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</si>
  <si>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</si>
  <si>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</si>
  <si>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</si>
  <si>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</si>
  <si>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</si>
  <si>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</si>
  <si>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</si>
  <si>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</si>
  <si>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</si>
  <si>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</si>
  <si>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</si>
  <si>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</si>
  <si>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</si>
  <si>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</si>
  <si>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</si>
  <si>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</si>
  <si>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</si>
  <si>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</si>
  <si>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</si>
  <si>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</si>
  <si>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</si>
  <si>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</si>
  <si>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</si>
  <si>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</si>
  <si>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</si>
  <si>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</si>
  <si>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</si>
  <si>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</si>
  <si>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</si>
  <si>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</si>
  <si>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</si>
  <si>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</si>
  <si>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</si>
  <si>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</si>
  <si>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</si>
  <si>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</si>
  <si>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</si>
  <si>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</si>
  <si>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</si>
  <si>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</si>
  <si>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</si>
  <si>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</si>
  <si>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</si>
  <si>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</si>
  <si>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</si>
  <si>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</si>
  <si>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</si>
  <si>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</si>
  <si>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</si>
  <si>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</si>
  <si>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</si>
  <si>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</si>
  <si>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</si>
  <si>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</si>
  <si>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</si>
  <si>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</si>
  <si>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</si>
  <si>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</si>
  <si>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</si>
  <si>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</si>
  <si>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</si>
  <si>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</si>
  <si>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</si>
  <si>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</si>
  <si>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</si>
  <si>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</si>
  <si>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</si>
  <si>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</si>
  <si>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</si>
  <si>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</si>
  <si>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</si>
  <si>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</si>
  <si>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</si>
  <si>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</si>
  <si>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</si>
  <si>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</si>
  <si>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</si>
  <si>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</si>
  <si>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</si>
  <si>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</si>
  <si>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</si>
  <si>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</si>
  <si>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</si>
  <si>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</si>
  <si>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</si>
  <si>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</si>
  <si>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</si>
  <si>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</si>
  <si>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</si>
  <si>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</si>
  <si>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</si>
  <si>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</si>
  <si>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</si>
  <si>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</si>
  <si>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</si>
  <si>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</si>
  <si>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</si>
  <si>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</si>
  <si>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</si>
  <si>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</si>
  <si>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</si>
  <si>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</si>
  <si>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</si>
  <si>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</si>
  <si>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</si>
  <si>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</si>
  <si>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</si>
  <si>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</si>
  <si>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</si>
  <si>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</si>
  <si>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</si>
  <si>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</si>
  <si>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</si>
  <si>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</si>
  <si>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</si>
  <si>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</si>
  <si>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</si>
  <si>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</si>
  <si>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</si>
  <si>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</si>
  <si>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</si>
  <si>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</si>
  <si>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</si>
  <si>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</si>
  <si>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</si>
  <si>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</si>
  <si>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</si>
  <si>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</si>
  <si>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</si>
  <si>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</si>
  <si>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</si>
  <si>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</si>
  <si>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</si>
  <si>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</si>
  <si>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</si>
  <si>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</si>
  <si>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</si>
  <si>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</si>
  <si>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</si>
  <si>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</si>
  <si>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</si>
  <si>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</si>
  <si>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</si>
  <si>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</si>
  <si>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</si>
  <si>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</si>
  <si>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</si>
  <si>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</si>
  <si>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</si>
  <si>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</si>
  <si>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</si>
  <si>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</si>
  <si>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</si>
  <si>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</si>
  <si>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</si>
  <si>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</si>
  <si>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</si>
  <si>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</si>
  <si>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</si>
  <si>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</si>
  <si>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</si>
  <si>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</si>
  <si>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</si>
  <si>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</si>
  <si>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</si>
  <si>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</si>
  <si>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</si>
  <si>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</si>
  <si>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</si>
  <si>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</si>
  <si>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</si>
  <si>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</si>
  <si>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</si>
  <si>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</si>
  <si>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</si>
  <si>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</si>
  <si>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</si>
  <si>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</si>
  <si>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</si>
  <si>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</si>
  <si>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</si>
  <si>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</si>
  <si>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</si>
  <si>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</si>
  <si>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</si>
  <si>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</si>
  <si>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</si>
  <si>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</si>
  <si>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</si>
  <si>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</si>
  <si>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</si>
  <si>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</si>
  <si>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</si>
  <si>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</si>
  <si>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</si>
  <si>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</si>
  <si>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</si>
  <si>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</si>
  <si>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</si>
  <si>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</si>
  <si>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</si>
  <si>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</si>
  <si>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</si>
  <si>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</si>
  <si>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</si>
  <si>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</si>
  <si>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</si>
  <si>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</si>
  <si>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</si>
  <si>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</si>
  <si>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</si>
  <si>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</si>
  <si>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</si>
  <si>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</si>
  <si>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</si>
  <si>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</si>
  <si>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</si>
  <si>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</si>
  <si>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</si>
  <si>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</si>
  <si>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</si>
  <si>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</si>
  <si>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</si>
  <si>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</si>
  <si>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</si>
  <si>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</si>
  <si>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</si>
  <si>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</si>
  <si>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</si>
  <si>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</si>
  <si>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</si>
  <si>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</si>
  <si>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</si>
  <si>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</si>
  <si>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</si>
  <si>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</si>
  <si>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</si>
  <si>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</si>
  <si>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</si>
  <si>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</si>
  <si>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</si>
  <si>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</si>
  <si>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</si>
  <si>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</si>
  <si>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</si>
  <si>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</si>
  <si>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</si>
  <si>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</si>
  <si>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</si>
  <si>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</si>
  <si>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</si>
  <si>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</si>
  <si>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</si>
  <si>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</si>
  <si>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</si>
  <si>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</si>
  <si>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</si>
  <si>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</si>
  <si>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</si>
  <si>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</si>
  <si>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</si>
  <si>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</si>
  <si>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</si>
  <si>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</si>
  <si>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</si>
  <si>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</si>
  <si>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</si>
  <si>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</si>
  <si>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</si>
  <si>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</si>
  <si>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</si>
  <si>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</si>
  <si>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</si>
  <si>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</si>
  <si>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</si>
  <si>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</si>
  <si>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</si>
  <si>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</si>
  <si>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</si>
  <si>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</si>
  <si>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</si>
  <si>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</si>
  <si>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</si>
  <si>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</si>
  <si>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</si>
  <si>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</si>
  <si>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</si>
  <si>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</si>
  <si>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</si>
  <si>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</si>
  <si>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</si>
  <si>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</si>
  <si>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</si>
  <si>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</si>
  <si>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</si>
  <si>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</si>
  <si>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</si>
  <si>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</si>
  <si>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</si>
  <si>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</si>
  <si>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</si>
  <si>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</si>
  <si>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</si>
  <si>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</si>
  <si>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</si>
  <si>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</si>
  <si>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</si>
  <si>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</si>
  <si>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</si>
  <si>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</si>
  <si>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</si>
  <si>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</si>
  <si>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</si>
  <si>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</si>
  <si>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</si>
  <si>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</si>
  <si>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</si>
  <si>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</si>
  <si>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</si>
  <si>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</si>
  <si>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</si>
  <si>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</si>
  <si>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</si>
  <si>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</si>
  <si>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</si>
  <si>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</si>
  <si>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</si>
  <si>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</si>
  <si>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</si>
  <si>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</si>
  <si>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</si>
  <si>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</si>
  <si>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</si>
  <si>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</si>
  <si>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</si>
  <si>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</si>
  <si>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</si>
  <si>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</si>
  <si>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</si>
  <si>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</si>
  <si>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</si>
  <si>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</si>
  <si>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</si>
  <si>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</si>
  <si>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</si>
  <si>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</si>
  <si>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</si>
  <si>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</si>
  <si>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</si>
  <si>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</si>
  <si>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</si>
  <si>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</si>
  <si>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</si>
  <si>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</si>
  <si>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</si>
  <si>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</si>
  <si>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</si>
  <si>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</si>
  <si>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</si>
  <si>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</si>
  <si>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</si>
  <si>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</si>
  <si>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</si>
  <si>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</si>
  <si>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</si>
  <si>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</si>
  <si>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</si>
  <si>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</si>
  <si>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</si>
  <si>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</si>
  <si>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</si>
  <si>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</si>
  <si>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</si>
  <si>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</si>
  <si>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</si>
  <si>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</si>
  <si>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</si>
  <si>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</si>
  <si>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</si>
  <si>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</si>
  <si>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</si>
  <si>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</si>
  <si>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</si>
  <si>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</si>
  <si>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</si>
  <si>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</si>
  <si>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</si>
  <si>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</si>
  <si>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</si>
  <si>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</si>
  <si>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</si>
  <si>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</si>
  <si>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</si>
  <si>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</si>
  <si>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</si>
  <si>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</si>
  <si>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</si>
  <si>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</si>
  <si>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</si>
  <si>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</si>
  <si>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</si>
  <si>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</si>
  <si>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</si>
  <si>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</si>
  <si>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</si>
  <si>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</si>
  <si>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</si>
  <si>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</si>
  <si>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</si>
  <si>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</si>
  <si>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</si>
  <si>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</si>
  <si>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</si>
  <si>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</si>
  <si>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</si>
  <si>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</si>
  <si>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</si>
  <si>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</si>
  <si>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</si>
  <si>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</si>
  <si>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</si>
  <si>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</si>
  <si>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</si>
  <si>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</si>
  <si>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</si>
  <si>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</si>
  <si>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</si>
  <si>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</si>
  <si>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</si>
  <si>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</si>
  <si>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</si>
  <si>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</si>
  <si>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</si>
  <si>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</si>
  <si>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</si>
  <si>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</si>
  <si>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</si>
  <si>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</si>
  <si>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</si>
  <si>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</si>
  <si>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</si>
  <si>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</si>
  <si>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</si>
  <si>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</si>
  <si>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</si>
  <si>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</si>
  <si>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</si>
  <si>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</si>
  <si>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</si>
  <si>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</si>
  <si>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</si>
  <si>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</si>
  <si>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</si>
  <si>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</si>
  <si>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</si>
  <si>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</si>
  <si>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</si>
  <si>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</si>
  <si>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</si>
  <si>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</si>
  <si>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</si>
  <si>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</si>
  <si>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</si>
  <si>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</si>
  <si>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</si>
  <si>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</si>
  <si>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</si>
  <si>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</si>
  <si>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</si>
  <si>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</si>
  <si>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</si>
  <si>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</si>
  <si>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</si>
  <si>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</si>
  <si>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</si>
  <si>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</si>
  <si>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</si>
  <si>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</si>
  <si>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</si>
  <si>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</si>
  <si>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</si>
  <si>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</si>
  <si>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</si>
  <si>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</si>
  <si>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</si>
  <si>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</si>
  <si>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</si>
  <si>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</si>
  <si>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</si>
  <si>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</si>
  <si>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</si>
  <si>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</si>
  <si>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</si>
  <si>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IL CIGNO DI UTRECHT</t>
  </si>
  <si>
    <t>ROBY BAGGIO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</si>
</sst>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26</v>
      </c>
      <c r="C2" s="62" t="str">
        <f>VLOOKUP(B2,POR!$A$1:$D$21,2,FALSE)</f>
        <v>JUVENTUS</v>
      </c>
      <c r="D2" s="63">
        <f>VLOOKUP(B2,POR!$A$1:$D$21,3,FALSE)</f>
        <v>41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191</v>
      </c>
      <c r="C3" s="43" t="str">
        <f>VLOOKUP(B3,DIF!$A$1:$D$300,2,FALSE)</f>
        <v>LECCE</v>
      </c>
      <c r="D3" s="64">
        <f>VLOOKUP(B3,DIF!$A$1:$D$300,3,FALSE)</f>
        <v>18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354</v>
      </c>
      <c r="C4" s="43" t="str">
        <f>VLOOKUP(B4,DIF!$A$1:$D$300,2,FALSE)</f>
        <v>LECCE</v>
      </c>
      <c r="D4" s="64">
        <f>VLOOKUP(B4,DIF!$A$1:$D$300,3,FALSE)</f>
        <v>7</v>
      </c>
      <c r="E4" s="2"/>
      <c r="F4" s="38">
        <f t="shared" si="0"/>
      </c>
      <c r="G4" s="61"/>
      <c r="H4" s="112" t="s">
        <v>373</v>
      </c>
      <c r="I4" s="113" t="str">
        <f>VLOOKUP(H4,DIF!$F$1:$I$300,2,FALSE)</f>
        <v>CAGLIARI</v>
      </c>
      <c r="J4" s="114">
        <f>VLOOKUP(H4,DIF!$F$1:$I$300,3,FALSE)</f>
        <v>6</v>
      </c>
      <c r="K4" s="44"/>
      <c r="L4" s="9" t="s">
        <v>747</v>
      </c>
      <c r="M4" s="43" t="str">
        <f>VLOOKUP(L4,DIF!$A$1:$D$300,2,FALSE)</f>
        <v>CAGLIARI</v>
      </c>
      <c r="N4" s="26">
        <f>VLOOKUP(L4,DIF!$A$1:$D$300,3,FALSE)</f>
        <v>7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188</v>
      </c>
      <c r="C5" s="43" t="str">
        <f>VLOOKUP(B5,DIF!$A$1:$D$300,2,FALSE)</f>
        <v>SASSUOLO</v>
      </c>
      <c r="D5" s="64">
        <f>VLOOKUP(B5,DIF!$A$1:$D$300,3,FALSE)</f>
        <v>17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355</v>
      </c>
      <c r="C6" s="43" t="str">
        <f>VLOOKUP(B6,DIF!$A$1:$D$300,2,FALSE)</f>
        <v>CAGLIARI</v>
      </c>
      <c r="D6" s="64">
        <f>VLOOKUP(B6,DIF!$A$1:$D$300,3,FALSE)</f>
        <v>26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79</v>
      </c>
      <c r="C7" s="43" t="str">
        <f>VLOOKUP(B7,DIF!$A$1:$D$300,2,FALSE)</f>
        <v>EMPOLI</v>
      </c>
      <c r="D7" s="64">
        <f>VLOOKUP(B7,DIF!$A$1:$D$300,3,FALSE)</f>
        <v>23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747</v>
      </c>
      <c r="C8" s="43" t="str">
        <f>VLOOKUP(B8,DIF!$A$1:$D$300,2,FALSE)</f>
        <v>CAGLIARI</v>
      </c>
      <c r="D8" s="64">
        <f>VLOOKUP(B8,DIF!$A$1:$D$300,3,FALSE)</f>
        <v>7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48</v>
      </c>
      <c r="C9" s="43" t="str">
        <f>VLOOKUP(B9,DIF!$A$1:$D$300,2,FALSE)</f>
        <v>MONZA</v>
      </c>
      <c r="D9" s="64">
        <f>VLOOKUP(B9,DIF!$A$1:$D$300,3,FALSE)</f>
        <v>16</v>
      </c>
      <c r="E9" s="2"/>
      <c r="F9" s="38">
        <f t="shared" si="0"/>
      </c>
      <c r="G9" s="61"/>
      <c r="H9" s="10" t="s">
        <v>602</v>
      </c>
      <c r="I9" s="32" t="str">
        <f>VLOOKUP(H9,CEN!$F$1:$I$300,2,FALSE)</f>
        <v>BOLOGNA</v>
      </c>
      <c r="J9" s="28">
        <f>VLOOKUP(H9,CEN!$F$1:$I$300,3,FALSE)</f>
        <v>19</v>
      </c>
      <c r="K9" s="36"/>
      <c r="L9" s="119" t="s">
        <v>592</v>
      </c>
      <c r="M9" s="120" t="str">
        <f>VLOOKUP(L9,CEN!$A$1:$D$300,2,FALSE)</f>
        <v>JUVENTUS</v>
      </c>
      <c r="N9" s="120">
        <f>VLOOKUP(L9,CEN!$A$1:$D$300,3,FALSE)</f>
        <v>41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287</v>
      </c>
      <c r="C10" s="84" t="str">
        <f>VLOOKUP(B10,DIFoCEN!$A$1:$D$500,2,FALSE)</f>
        <v>FROSINONE</v>
      </c>
      <c r="D10" s="60">
        <f>VLOOKUP(B10,DIFoCEN!$A$1:$D$500,3,FALSE)</f>
        <v>42</v>
      </c>
      <c r="E10" s="1"/>
      <c r="F10" s="58">
        <f t="shared" si="0"/>
      </c>
      <c r="G10" s="61"/>
      <c r="H10" s="10" t="s">
        <v>542</v>
      </c>
      <c r="I10" s="32" t="str">
        <f>VLOOKUP(H10,CEN!$F$1:$I$300,2,FALSE)</f>
        <v>CAGLIARI</v>
      </c>
      <c r="J10" s="28">
        <f>VLOOKUP(H10,CEN!$F$1:$I$300,3,FALSE)</f>
        <v>14</v>
      </c>
      <c r="K10" s="36"/>
      <c r="L10" s="10" t="s">
        <v>483</v>
      </c>
      <c r="M10" s="32" t="str">
        <f>VLOOKUP(L10,CEN!$A$1:$D$300,2,FALSE)</f>
        <v>FROSINONE</v>
      </c>
      <c r="N10" s="32">
        <f>VLOOKUP(L10,CEN!$A$1:$D$300,3,FALSE)</f>
        <v>13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495</v>
      </c>
      <c r="C11" s="32" t="str">
        <f>VLOOKUP(B11,CEN!$A$1:$D$300,2,FALSE)</f>
        <v>INTER</v>
      </c>
      <c r="D11" s="54">
        <f>VLOOKUP(B11,CEN!$A$1:$D$300,3,FALSE)</f>
        <v>61</v>
      </c>
      <c r="E11" s="2"/>
      <c r="F11" s="38">
        <f t="shared" si="0"/>
      </c>
      <c r="G11" s="57"/>
      <c r="H11" s="10" t="s">
        <v>505</v>
      </c>
      <c r="I11" s="32" t="str">
        <f>VLOOKUP(H11,CEN!$F$1:$I$300,2,FALSE)</f>
        <v>MONZA</v>
      </c>
      <c r="J11" s="28">
        <f>VLOOKUP(H11,CEN!$F$1:$I$300,3,FALSE)</f>
        <v>40</v>
      </c>
      <c r="K11" s="36"/>
      <c r="L11" s="10" t="s">
        <v>750</v>
      </c>
      <c r="M11" s="32" t="str">
        <f>VLOOKUP(L11,CEN!$A$1:$D$300,2,FALSE)</f>
        <v>SASSUOLO</v>
      </c>
      <c r="N11" s="32">
        <f>VLOOKUP(L11,CEN!$A$1:$D$300,3,FALSE)</f>
        <v>12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486</v>
      </c>
      <c r="C12" s="32" t="str">
        <f>VLOOKUP(B12,CEN!$A$1:$D$300,2,FALSE)</f>
        <v>LECCE</v>
      </c>
      <c r="D12" s="54">
        <f>VLOOKUP(B12,CEN!$A$1:$D$300,3,FALSE)</f>
        <v>1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595</v>
      </c>
      <c r="C13" s="32" t="str">
        <f>VLOOKUP(B13,CEN!$A$1:$D$300,2,FALSE)</f>
        <v>LECCE</v>
      </c>
      <c r="D13" s="54">
        <f>VLOOKUP(B13,CEN!$A$1:$D$300,3,FALSE)</f>
        <v>12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592</v>
      </c>
      <c r="C14" s="32" t="str">
        <f>VLOOKUP(B14,CEN!$A$1:$D$300,2,FALSE)</f>
        <v>JUVENTUS</v>
      </c>
      <c r="D14" s="54">
        <f>VLOOKUP(B14,CEN!$A$1:$D$300,3,FALSE)</f>
        <v>41</v>
      </c>
      <c r="E14" s="2"/>
      <c r="F14" s="38">
        <f t="shared" si="0"/>
      </c>
      <c r="G14" s="57"/>
      <c r="H14" s="12" t="s">
        <v>327</v>
      </c>
      <c r="I14" s="25" t="str">
        <f>VLOOKUP(H14,ATT!$F$1:$I$300,2,FALSE)</f>
        <v>ATALANTA</v>
      </c>
      <c r="J14" s="28">
        <f>VLOOKUP(H14,ATT!$F$1:$I$300,3,FALSE)</f>
        <v>54</v>
      </c>
      <c r="K14" s="29"/>
      <c r="L14" s="115" t="s">
        <v>319</v>
      </c>
      <c r="M14" s="116" t="str">
        <f>VLOOKUP(L14,ATT!$A$1:$D$300,2,FALSE)</f>
        <v>BOLOGNA</v>
      </c>
      <c r="N14" s="117">
        <f>VLOOKUP(L14,ATT!$A$1:$D$500,3,FALSE)</f>
        <v>50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483</v>
      </c>
      <c r="C15" s="32" t="str">
        <f>VLOOKUP(B15,CEN!$A$1:$D$300,2,FALSE)</f>
        <v>FROSINONE</v>
      </c>
      <c r="D15" s="54">
        <f>VLOOKUP(B15,CEN!$A$1:$D$300,3,FALSE)</f>
        <v>13</v>
      </c>
      <c r="E15" s="2"/>
      <c r="F15" s="38">
        <f t="shared" si="0"/>
      </c>
      <c r="G15" s="57"/>
      <c r="H15" s="12" t="s">
        <v>429</v>
      </c>
      <c r="I15" s="25" t="str">
        <f>VLOOKUP(H15,ATT!$F$1:$I$300,2,FALSE)</f>
        <v>FROSINONE</v>
      </c>
      <c r="J15" s="28">
        <f>VLOOKUP(H15,ATT!$F$1:$I$300,3,FALSE)</f>
        <v>9</v>
      </c>
      <c r="K15" s="29"/>
      <c r="L15" s="12" t="s">
        <v>799</v>
      </c>
      <c r="M15" s="25" t="str">
        <f>VLOOKUP(L15,ATT!$A$1:$D$300,2,FALSE)</f>
        <v>FROSINONE</v>
      </c>
      <c r="N15" s="26">
        <f>VLOOKUP(L15,ATT!$A$1:$D$500,3,FALSE)</f>
        <v>19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750</v>
      </c>
      <c r="C16" s="32" t="str">
        <f>VLOOKUP(B16,CEN!$A$1:$D$300,2,FALSE)</f>
        <v>SASSUOLO</v>
      </c>
      <c r="D16" s="54">
        <f>VLOOKUP(B16,CEN!$A$1:$D$300,3,FALSE)</f>
        <v>12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584</v>
      </c>
      <c r="C17" s="32" t="str">
        <f>VLOOKUP(B17,CEN!$A$1:$D$300,2,FALSE)</f>
        <v>ROMA</v>
      </c>
      <c r="D17" s="54">
        <f>VLOOKUP(B17,CEN!$A$1:$D$300,3,FALSE)</f>
        <v>3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130</v>
      </c>
      <c r="C19" s="25" t="str">
        <f>VLOOKUP(B19,ATT!$A$1:$D$300,2,FALSE)</f>
        <v>NAPOLI</v>
      </c>
      <c r="D19" s="54">
        <f>VLOOKUP(B19,ATT!$A$1:$D$500,3,FALSE)</f>
        <v>68</v>
      </c>
      <c r="E19" s="2"/>
      <c r="F19" s="38">
        <f t="shared" si="0"/>
      </c>
      <c r="G19" s="56"/>
      <c r="H19" s="23"/>
      <c r="I19" s="23"/>
      <c r="J19" s="13">
        <f>SUM(J3:J18)</f>
        <v>142</v>
      </c>
      <c r="K19" s="85"/>
      <c r="L19" s="23"/>
      <c r="M19" s="23"/>
      <c r="N19" s="13">
        <f>SUM(N3:N18)</f>
        <v>142</v>
      </c>
      <c r="O19" s="24">
        <f>SUM(O3:O18)</f>
        <v>46</v>
      </c>
    </row>
    <row r="20" spans="1:15" ht="13.5" customHeight="1">
      <c r="A20" s="42" t="s">
        <v>8</v>
      </c>
      <c r="B20" s="7" t="s">
        <v>319</v>
      </c>
      <c r="C20" s="25" t="str">
        <f>VLOOKUP(B20,ATT!$A$1:$D$300,2,FALSE)</f>
        <v>BOLOGNA</v>
      </c>
      <c r="D20" s="54">
        <f>VLOOKUP(B20,ATT!$A$1:$D$500,3,FALSE)</f>
        <v>50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432</v>
      </c>
      <c r="C21" s="25" t="str">
        <f>VLOOKUP(B21,ATT!$A$1:$D$300,2,FALSE)</f>
        <v>GENOA</v>
      </c>
      <c r="D21" s="54">
        <f>VLOOKUP(B21,ATT!$A$1:$D$500,3,FALSE)</f>
        <v>58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799</v>
      </c>
      <c r="C22" s="25" t="str">
        <f>VLOOKUP(B22,ATT!$A$1:$D$300,2,FALSE)</f>
        <v>FROSINONE</v>
      </c>
      <c r="D22" s="54">
        <f>VLOOKUP(B22,ATT!$A$1:$D$500,3,FALSE)</f>
        <v>19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452</v>
      </c>
      <c r="C23" s="25" t="str">
        <f>VLOOKUP(B23,ATT!$A$1:$D$300,2,FALSE)</f>
        <v>MILAN</v>
      </c>
      <c r="D23" s="54">
        <f>VLOOKUP(B23,ATT!$A$1:$D$500,3,FALSE)</f>
        <v>6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649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340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  <row r="41" spans="1:15" ht="19.5" customHeight="1">
      <c r="A41" s="67"/>
      <c r="B41" s="19" t="s">
        <v>1068</v>
      </c>
      <c r="C41" s="66"/>
      <c r="D41" s="67"/>
      <c r="E41" s="67"/>
      <c r="F41" s="30"/>
      <c r="G41" s="67"/>
      <c r="H41" s="99" t="s">
        <v>14</v>
      </c>
      <c r="I41" s="100"/>
      <c r="J41" s="100"/>
      <c r="K41" s="68"/>
      <c r="L41" s="99" t="s">
        <v>15</v>
      </c>
      <c r="M41" s="100"/>
      <c r="N41" s="100"/>
      <c r="O41" s="101"/>
    </row>
    <row r="42" spans="1:15" ht="13.5" customHeight="1" thickBot="1">
      <c r="A42" s="69" t="s">
        <v>5</v>
      </c>
      <c r="B42" s="4" t="s">
        <v>27</v>
      </c>
      <c r="C42" s="62" t="str">
        <f>VLOOKUP(B42,POR!$A$1:$D$21,2,FALSE)</f>
        <v>LAZIO</v>
      </c>
      <c r="D42" s="63">
        <f>VLOOKUP(B42,POR!$A$1:$D$21,3,FALSE)</f>
        <v>35</v>
      </c>
      <c r="E42" s="1"/>
      <c r="F42" s="58">
        <f>UPPER(E42)</f>
      </c>
      <c r="G42" s="56"/>
      <c r="I42" s="23"/>
      <c r="J42" s="23"/>
      <c r="K42" s="85" t="s">
        <v>837</v>
      </c>
      <c r="L42" s="23"/>
      <c r="M42" s="23"/>
      <c r="N42" s="23"/>
      <c r="O42" s="23"/>
    </row>
    <row r="43" spans="1:15" ht="13.5" customHeight="1" thickBot="1">
      <c r="A43" s="40" t="s">
        <v>6</v>
      </c>
      <c r="B43" s="5" t="s">
        <v>374</v>
      </c>
      <c r="C43" s="43" t="str">
        <f>VLOOKUP(B43,DIF!$A$1:$D$300,2,FALSE)</f>
        <v>FROSINONE</v>
      </c>
      <c r="D43" s="64">
        <f>VLOOKUP(B43,DIF!$A$1:$D$300,3,FALSE)</f>
        <v>10</v>
      </c>
      <c r="E43" s="2"/>
      <c r="F43" s="38">
        <f aca="true" t="shared" si="1" ref="F43:F56">UPPER(E43)</f>
      </c>
      <c r="G43" s="61"/>
      <c r="H43" s="109" t="s">
        <v>1</v>
      </c>
      <c r="I43" s="110" t="str">
        <f>VLOOKUP(H43,POR!$A$1:$D$21,2,FALSE)</f>
        <v>-</v>
      </c>
      <c r="J43" s="125" t="str">
        <f>VLOOKUP(H43,POR!$A$1:$D$21,3,FALSE)</f>
        <v>-</v>
      </c>
      <c r="K43" s="85"/>
      <c r="L43" s="109" t="s">
        <v>1</v>
      </c>
      <c r="M43" s="110" t="str">
        <f>VLOOKUP(L43,POR!$A$1:$D$21,2,FALSE)</f>
        <v>-</v>
      </c>
      <c r="N43" s="111" t="str">
        <f>VLOOKUP(L43,POR!$A$1:$D$21,3,FALSE)</f>
        <v>-</v>
      </c>
      <c r="O43" s="55" t="str">
        <f>VLOOKUP(L43,POR!$A$1:$D$21,4,FALSE)</f>
        <v>-</v>
      </c>
    </row>
    <row r="44" spans="1:15" ht="13.5" customHeight="1">
      <c r="A44" s="40" t="s">
        <v>6</v>
      </c>
      <c r="B44" s="5" t="s">
        <v>86</v>
      </c>
      <c r="C44" s="43" t="str">
        <f>VLOOKUP(B44,DIF!$A$1:$D$300,2,FALSE)</f>
        <v>LAZIO</v>
      </c>
      <c r="D44" s="64">
        <f>VLOOKUP(B44,DIF!$A$1:$D$300,3,FALSE)</f>
        <v>17</v>
      </c>
      <c r="E44" s="2"/>
      <c r="F44" s="38">
        <f t="shared" si="1"/>
      </c>
      <c r="G44" s="61"/>
      <c r="H44" s="112" t="s">
        <v>846</v>
      </c>
      <c r="I44" s="113" t="str">
        <f>VLOOKUP(H44,DIF!$F$1:$I$300,2,FALSE)</f>
        <v>GENOA</v>
      </c>
      <c r="J44" s="114">
        <f>VLOOKUP(H44,DIF!$F$1:$I$300,3,FALSE)</f>
        <v>10</v>
      </c>
      <c r="K44" s="44"/>
      <c r="L44" s="9" t="s">
        <v>374</v>
      </c>
      <c r="M44" s="43" t="str">
        <f>VLOOKUP(L44,DIF!$A$1:$D$300,2,FALSE)</f>
        <v>FROSINONE</v>
      </c>
      <c r="N44" s="26">
        <f>VLOOKUP(L44,DIF!$A$1:$D$300,3,FALSE)</f>
        <v>10</v>
      </c>
      <c r="O44" s="27">
        <f>VLOOKUP(L44,DIF!$A$1:$D$300,4,FALSE)</f>
        <v>5</v>
      </c>
    </row>
    <row r="45" spans="1:15" ht="13.5" customHeight="1">
      <c r="A45" s="40" t="s">
        <v>6</v>
      </c>
      <c r="B45" s="5" t="s">
        <v>198</v>
      </c>
      <c r="C45" s="43" t="str">
        <f>VLOOKUP(B45,DIF!$A$1:$D$300,2,FALSE)</f>
        <v>SALERNITANA</v>
      </c>
      <c r="D45" s="64">
        <f>VLOOKUP(B45,DIF!$A$1:$D$300,3,FALSE)</f>
        <v>14</v>
      </c>
      <c r="E45" s="2"/>
      <c r="F45" s="38">
        <f t="shared" si="1"/>
      </c>
      <c r="G45" s="61"/>
      <c r="H45" s="9" t="s">
        <v>741</v>
      </c>
      <c r="I45" s="43" t="str">
        <f>VLOOKUP(H45,DIF!$F$1:$I$300,2,FALSE)</f>
        <v>SALERNITANA</v>
      </c>
      <c r="J45" s="28">
        <f>VLOOKUP(H45,DIF!$F$1:$I$300,3,FALSE)</f>
        <v>2</v>
      </c>
      <c r="K45" s="44"/>
      <c r="L45" s="9" t="s">
        <v>65</v>
      </c>
      <c r="M45" s="43" t="str">
        <f>VLOOKUP(L45,DIF!$A$1:$D$300,2,FALSE)</f>
        <v>SALERNITANA</v>
      </c>
      <c r="N45" s="26">
        <f>VLOOKUP(L45,DIF!$A$1:$D$300,3,FALSE)</f>
        <v>10</v>
      </c>
      <c r="O45" s="27">
        <f>VLOOKUP(L45,DIF!$A$1:$D$300,4,FALSE)</f>
        <v>5</v>
      </c>
    </row>
    <row r="46" spans="1:15" ht="13.5" customHeight="1">
      <c r="A46" s="40" t="s">
        <v>6</v>
      </c>
      <c r="B46" s="5" t="s">
        <v>191</v>
      </c>
      <c r="C46" s="43" t="str">
        <f>VLOOKUP(B46,DIF!$A$1:$D$300,2,FALSE)</f>
        <v>LECCE</v>
      </c>
      <c r="D46" s="64">
        <f>VLOOKUP(B46,DIF!$A$1:$D$300,3,FALSE)</f>
        <v>18</v>
      </c>
      <c r="E46" s="2"/>
      <c r="F46" s="38">
        <f t="shared" si="1"/>
      </c>
      <c r="G46" s="61"/>
      <c r="H46" s="9" t="s">
        <v>373</v>
      </c>
      <c r="I46" s="43" t="str">
        <f>VLOOKUP(H46,DIF!$F$1:$I$300,2,FALSE)</f>
        <v>CAGLIARI</v>
      </c>
      <c r="J46" s="28">
        <f>VLOOKUP(H46,DIF!$F$1:$I$300,3,FALSE)</f>
        <v>6</v>
      </c>
      <c r="K46" s="44"/>
      <c r="L46" s="9" t="s">
        <v>361</v>
      </c>
      <c r="M46" s="43" t="str">
        <f>VLOOKUP(L46,DIF!$A$1:$D$300,2,FALSE)</f>
        <v>UDINESE</v>
      </c>
      <c r="N46" s="26">
        <f>VLOOKUP(L46,DIF!$A$1:$D$300,3,FALSE)</f>
        <v>13</v>
      </c>
      <c r="O46" s="27">
        <f>VLOOKUP(L46,DIF!$A$1:$D$300,4,FALSE)</f>
        <v>5</v>
      </c>
    </row>
    <row r="47" spans="1:15" ht="13.5" customHeight="1">
      <c r="A47" s="40" t="s">
        <v>6</v>
      </c>
      <c r="B47" s="5" t="s">
        <v>48</v>
      </c>
      <c r="C47" s="43" t="str">
        <f>VLOOKUP(B47,DIF!$A$1:$D$300,2,FALSE)</f>
        <v>MONZA</v>
      </c>
      <c r="D47" s="64">
        <f>VLOOKUP(B47,DIF!$A$1:$D$300,3,FALSE)</f>
        <v>16</v>
      </c>
      <c r="E47" s="2"/>
      <c r="F47" s="38">
        <f t="shared" si="1"/>
      </c>
      <c r="G47" s="61"/>
      <c r="H47" s="9" t="s">
        <v>79</v>
      </c>
      <c r="I47" s="43" t="str">
        <f>VLOOKUP(H47,DIF!$F$1:$I$300,2,FALSE)</f>
        <v>EMPOLI</v>
      </c>
      <c r="J47" s="28">
        <f>VLOOKUP(H47,DIF!$F$1:$I$300,3,FALSE)</f>
        <v>23</v>
      </c>
      <c r="K47" s="44"/>
      <c r="L47" s="9" t="s">
        <v>86</v>
      </c>
      <c r="M47" s="43" t="str">
        <f>VLOOKUP(L47,DIF!$A$1:$D$300,2,FALSE)</f>
        <v>LAZIO</v>
      </c>
      <c r="N47" s="26">
        <f>VLOOKUP(L47,DIF!$A$1:$D$300,3,FALSE)</f>
        <v>17</v>
      </c>
      <c r="O47" s="27">
        <f>VLOOKUP(L47,DIF!$A$1:$D$300,4,FALSE)</f>
        <v>5</v>
      </c>
    </row>
    <row r="48" spans="1:15" ht="13.5" customHeight="1">
      <c r="A48" s="40" t="s">
        <v>6</v>
      </c>
      <c r="B48" s="5" t="s">
        <v>361</v>
      </c>
      <c r="C48" s="43" t="str">
        <f>VLOOKUP(B48,DIF!$A$1:$D$300,2,FALSE)</f>
        <v>UDINESE</v>
      </c>
      <c r="D48" s="64">
        <f>VLOOKUP(B48,DIF!$A$1:$D$300,3,FALSE)</f>
        <v>13</v>
      </c>
      <c r="E48" s="2"/>
      <c r="F48" s="38">
        <f t="shared" si="1"/>
      </c>
      <c r="G48" s="3"/>
      <c r="H48" s="9" t="s">
        <v>65</v>
      </c>
      <c r="I48" s="43" t="str">
        <f>VLOOKUP(H48,DIF!$F$1:$I$300,2,FALSE)</f>
        <v>SALERNITANA</v>
      </c>
      <c r="J48" s="28">
        <f>VLOOKUP(H48,DIF!$F$1:$I$300,3,FALSE)</f>
        <v>10</v>
      </c>
      <c r="K48" s="44"/>
      <c r="L48" s="9" t="s">
        <v>48</v>
      </c>
      <c r="M48" s="43" t="str">
        <f>VLOOKUP(L48,DIF!$A$1:$D$300,2,FALSE)</f>
        <v>MONZA</v>
      </c>
      <c r="N48" s="26">
        <f>VLOOKUP(L48,DIF!$A$1:$D$300,3,FALSE)</f>
        <v>16</v>
      </c>
      <c r="O48" s="27">
        <f>VLOOKUP(L48,DIF!$A$1:$D$300,4,FALSE)</f>
        <v>5</v>
      </c>
    </row>
    <row r="49" spans="1:15" ht="13.5" customHeight="1" thickBot="1">
      <c r="A49" s="40" t="s">
        <v>6</v>
      </c>
      <c r="B49" s="5" t="s">
        <v>354</v>
      </c>
      <c r="C49" s="43" t="str">
        <f>VLOOKUP(B49,DIF!$A$1:$D$300,2,FALSE)</f>
        <v>LECCE</v>
      </c>
      <c r="D49" s="64">
        <f>VLOOKUP(B49,DIF!$A$1:$D$300,3,FALSE)</f>
        <v>7</v>
      </c>
      <c r="E49" s="2"/>
      <c r="F49" s="38">
        <f t="shared" si="1"/>
      </c>
      <c r="G49" s="61"/>
      <c r="H49" s="102" t="s">
        <v>238</v>
      </c>
      <c r="I49" s="103" t="str">
        <f>VLOOKUP(H49,DIFoCEN!$F$1:$I$500,2,FALSE)</f>
        <v>MONZA</v>
      </c>
      <c r="J49" s="37">
        <f>VLOOKUP(H49,DIFoCEN!$F$1:$I$500,3,FALSE)</f>
        <v>40</v>
      </c>
      <c r="K49" s="36"/>
      <c r="L49" s="102" t="s">
        <v>280</v>
      </c>
      <c r="M49" s="103" t="str">
        <f>VLOOKUP(L49,DIFoCEN!$A$1:$D$500,2,FALSE)</f>
        <v>JUVENTUS</v>
      </c>
      <c r="N49" s="124">
        <f>VLOOKUP(L49,DIFoCEN!$A$1:$D$500,3,FALSE)</f>
        <v>41</v>
      </c>
      <c r="O49" s="35">
        <f>VLOOKUP(L49,DIFoCEN!$A$1:$D$500,4,FALSE)</f>
        <v>5</v>
      </c>
    </row>
    <row r="50" spans="1:15" ht="13.5" customHeight="1" thickBot="1">
      <c r="A50" s="70" t="s">
        <v>6</v>
      </c>
      <c r="B50" s="83" t="s">
        <v>287</v>
      </c>
      <c r="C50" s="84" t="str">
        <f>VLOOKUP(B50,DIFoCEN!$A$1:$D$500,2,FALSE)</f>
        <v>FROSINONE</v>
      </c>
      <c r="D50" s="60">
        <f>VLOOKUP(B50,DIFoCEN!$A$1:$D$500,3,FALSE)</f>
        <v>42</v>
      </c>
      <c r="E50" s="1"/>
      <c r="F50" s="58">
        <f t="shared" si="1"/>
      </c>
      <c r="G50" s="61"/>
      <c r="H50" s="10" t="s">
        <v>835</v>
      </c>
      <c r="I50" s="32" t="str">
        <f>VLOOKUP(H50,CEN!$F$1:$I$300,2,FALSE)</f>
        <v>-</v>
      </c>
      <c r="J50" s="28" t="str">
        <f>VLOOKUP(H50,CEN!$F$1:$I$300,3,FALSE)</f>
        <v>-</v>
      </c>
      <c r="K50" s="36"/>
      <c r="L50" s="119" t="s">
        <v>2</v>
      </c>
      <c r="M50" s="120" t="str">
        <f>VLOOKUP(L50,CEN!$A$1:$D$300,2,FALSE)</f>
        <v>-</v>
      </c>
      <c r="N50" s="120" t="str">
        <f>VLOOKUP(L50,CEN!$A$1:$D$300,3,FALSE)</f>
        <v>-</v>
      </c>
      <c r="O50" s="121" t="str">
        <f>VLOOKUP(L50,CEN!$A$1:$D$300,4,FALSE)</f>
        <v>-</v>
      </c>
    </row>
    <row r="51" spans="1:15" ht="13.5" customHeight="1">
      <c r="A51" s="41" t="s">
        <v>7</v>
      </c>
      <c r="B51" s="6" t="s">
        <v>495</v>
      </c>
      <c r="C51" s="32" t="str">
        <f>VLOOKUP(B51,CEN!$A$1:$D$300,2,FALSE)</f>
        <v>INTER</v>
      </c>
      <c r="D51" s="54">
        <f>VLOOKUP(B51,CEN!$A$1:$D$300,3,FALSE)</f>
        <v>61</v>
      </c>
      <c r="E51" s="2"/>
      <c r="F51" s="38">
        <f t="shared" si="1"/>
      </c>
      <c r="G51" s="57"/>
      <c r="H51" s="10" t="s">
        <v>835</v>
      </c>
      <c r="I51" s="32" t="str">
        <f>VLOOKUP(H51,CEN!$F$1:$I$300,2,FALSE)</f>
        <v>-</v>
      </c>
      <c r="J51" s="28" t="str">
        <f>VLOOKUP(H51,CEN!$F$1:$I$300,3,FALSE)</f>
        <v>-</v>
      </c>
      <c r="K51" s="36"/>
      <c r="L51" s="10" t="s">
        <v>2</v>
      </c>
      <c r="M51" s="32" t="str">
        <f>VLOOKUP(L51,CEN!$A$1:$D$300,2,FALSE)</f>
        <v>-</v>
      </c>
      <c r="N51" s="32" t="str">
        <f>VLOOKUP(L51,CEN!$A$1:$D$300,3,FALSE)</f>
        <v>-</v>
      </c>
      <c r="O51" s="122" t="str">
        <f>VLOOKUP(L51,CEN!$A$1:$D$300,4,FALSE)</f>
        <v>-</v>
      </c>
    </row>
    <row r="52" spans="1:15" ht="13.5" customHeight="1">
      <c r="A52" s="41" t="s">
        <v>7</v>
      </c>
      <c r="B52" s="6" t="s">
        <v>522</v>
      </c>
      <c r="C52" s="32" t="str">
        <f>VLOOKUP(B52,CEN!$A$1:$D$300,2,FALSE)</f>
        <v>BOLOGNA</v>
      </c>
      <c r="D52" s="54">
        <f>VLOOKUP(B52,CEN!$A$1:$D$300,3,FALSE)</f>
        <v>43</v>
      </c>
      <c r="E52" s="2"/>
      <c r="F52" s="38">
        <f t="shared" si="1"/>
      </c>
      <c r="G52" s="57"/>
      <c r="H52" s="10" t="s">
        <v>835</v>
      </c>
      <c r="I52" s="32" t="str">
        <f>VLOOKUP(H52,CEN!$F$1:$I$300,2,FALSE)</f>
        <v>-</v>
      </c>
      <c r="J52" s="28" t="str">
        <f>VLOOKUP(H52,CEN!$F$1:$I$300,3,FALSE)</f>
        <v>-</v>
      </c>
      <c r="K52" s="36"/>
      <c r="L52" s="10" t="s">
        <v>2</v>
      </c>
      <c r="M52" s="32" t="str">
        <f>VLOOKUP(L52,CEN!$A$1:$D$300,2,FALSE)</f>
        <v>-</v>
      </c>
      <c r="N52" s="32" t="str">
        <f>VLOOKUP(L52,CEN!$A$1:$D$300,3,FALSE)</f>
        <v>-</v>
      </c>
      <c r="O52" s="122" t="str">
        <f>VLOOKUP(L52,CEN!$A$1:$D$300,4,FALSE)</f>
        <v>-</v>
      </c>
    </row>
    <row r="53" spans="1:15" ht="13.5" customHeight="1">
      <c r="A53" s="41" t="s">
        <v>7</v>
      </c>
      <c r="B53" s="6" t="s">
        <v>592</v>
      </c>
      <c r="C53" s="32" t="str">
        <f>VLOOKUP(B53,CEN!$A$1:$D$300,2,FALSE)</f>
        <v>JUVENTUS</v>
      </c>
      <c r="D53" s="54">
        <f>VLOOKUP(B53,CEN!$A$1:$D$300,3,FALSE)</f>
        <v>41</v>
      </c>
      <c r="E53" s="2"/>
      <c r="F53" s="38">
        <f t="shared" si="1"/>
      </c>
      <c r="G53" s="57"/>
      <c r="H53" s="10" t="s">
        <v>835</v>
      </c>
      <c r="I53" s="32" t="str">
        <f>VLOOKUP(H53,CEN!$F$1:$I$300,2,FALSE)</f>
        <v>-</v>
      </c>
      <c r="J53" s="28" t="str">
        <f>VLOOKUP(H53,CEN!$F$1:$I$300,3,FALSE)</f>
        <v>-</v>
      </c>
      <c r="K53" s="36"/>
      <c r="L53" s="10" t="s">
        <v>2</v>
      </c>
      <c r="M53" s="32" t="str">
        <f>VLOOKUP(L53,CEN!$A$1:$D$300,2,FALSE)</f>
        <v>-</v>
      </c>
      <c r="N53" s="32" t="str">
        <f>VLOOKUP(L53,CEN!$A$1:$D$300,3,FALSE)</f>
        <v>-</v>
      </c>
      <c r="O53" s="122" t="str">
        <f>VLOOKUP(L53,CEN!$A$1:$D$300,4,FALSE)</f>
        <v>-</v>
      </c>
    </row>
    <row r="54" spans="1:15" ht="13.5" customHeight="1" thickBot="1">
      <c r="A54" s="41" t="s">
        <v>7</v>
      </c>
      <c r="B54" s="6" t="s">
        <v>483</v>
      </c>
      <c r="C54" s="32" t="str">
        <f>VLOOKUP(B54,CEN!$A$1:$D$300,2,FALSE)</f>
        <v>FROSINONE</v>
      </c>
      <c r="D54" s="54">
        <f>VLOOKUP(B54,CEN!$A$1:$D$300,3,FALSE)</f>
        <v>13</v>
      </c>
      <c r="E54" s="2"/>
      <c r="F54" s="38">
        <f t="shared" si="1"/>
      </c>
      <c r="G54" s="57"/>
      <c r="H54" s="11" t="s">
        <v>835</v>
      </c>
      <c r="I54" s="33" t="str">
        <f>VLOOKUP(H54,CEN!$F$1:$I$300,2,FALSE)</f>
        <v>-</v>
      </c>
      <c r="J54" s="37" t="str">
        <f>VLOOKUP(H54,CEN!$F$1:$I$300,3,FALSE)</f>
        <v>-</v>
      </c>
      <c r="K54" s="29"/>
      <c r="L54" s="11" t="s">
        <v>2</v>
      </c>
      <c r="M54" s="33" t="str">
        <f>VLOOKUP(L54,CEN!$A$1:$D$300,2,FALSE)</f>
        <v>-</v>
      </c>
      <c r="N54" s="33" t="str">
        <f>VLOOKUP(L54,CEN!$A$1:$D$300,3,FALSE)</f>
        <v>-</v>
      </c>
      <c r="O54" s="123" t="str">
        <f>VLOOKUP(L54,CEN!$A$1:$D$300,4,FALSE)</f>
        <v>-</v>
      </c>
    </row>
    <row r="55" spans="1:15" ht="13.5" customHeight="1">
      <c r="A55" s="41" t="s">
        <v>7</v>
      </c>
      <c r="B55" s="6" t="s">
        <v>620</v>
      </c>
      <c r="C55" s="32" t="str">
        <f>VLOOKUP(B55,CEN!$A$1:$D$300,2,FALSE)</f>
        <v>UDINESE</v>
      </c>
      <c r="D55" s="54">
        <f>VLOOKUP(B55,CEN!$A$1:$D$300,3,FALSE)</f>
        <v>26</v>
      </c>
      <c r="E55" s="2"/>
      <c r="F55" s="38">
        <f t="shared" si="1"/>
      </c>
      <c r="G55" s="57"/>
      <c r="H55" s="12" t="s">
        <v>802</v>
      </c>
      <c r="I55" s="25" t="str">
        <f>VLOOKUP(H55,ATT!$F$1:$I$300,2,FALSE)</f>
        <v>ROMA</v>
      </c>
      <c r="J55" s="28">
        <f>VLOOKUP(H55,ATT!$F$1:$I$300,3,FALSE)</f>
        <v>66</v>
      </c>
      <c r="K55" s="29"/>
      <c r="L55" s="115" t="s">
        <v>319</v>
      </c>
      <c r="M55" s="116" t="str">
        <f>VLOOKUP(L55,ATT!$A$1:$D$300,2,FALSE)</f>
        <v>BOLOGNA</v>
      </c>
      <c r="N55" s="117">
        <f>VLOOKUP(L55,ATT!$A$1:$D$500,3,FALSE)</f>
        <v>50</v>
      </c>
      <c r="O55" s="118">
        <f>VLOOKUP(L55,ATT!$A$1:$D$300,4,FALSE)</f>
        <v>10</v>
      </c>
    </row>
    <row r="56" spans="1:15" ht="13.5" customHeight="1">
      <c r="A56" s="41" t="s">
        <v>7</v>
      </c>
      <c r="B56" s="6" t="s">
        <v>623</v>
      </c>
      <c r="C56" s="32" t="str">
        <f>VLOOKUP(B56,CEN!$A$1:$D$300,2,FALSE)</f>
        <v>UDINESE</v>
      </c>
      <c r="D56" s="54">
        <f>VLOOKUP(B56,CEN!$A$1:$D$300,3,FALSE)</f>
        <v>10</v>
      </c>
      <c r="E56" s="2"/>
      <c r="F56" s="38">
        <f t="shared" si="1"/>
      </c>
      <c r="G56" s="57"/>
      <c r="H56" s="12" t="s">
        <v>836</v>
      </c>
      <c r="I56" s="25" t="str">
        <f>VLOOKUP(H56,ATT!$F$1:$I$300,2,FALSE)</f>
        <v>-</v>
      </c>
      <c r="J56" s="28" t="str">
        <f>VLOOKUP(H56,ATT!$F$1:$I$300,3,FALSE)</f>
        <v>-</v>
      </c>
      <c r="K56" s="29"/>
      <c r="L56" s="12" t="s">
        <v>4</v>
      </c>
      <c r="M56" s="25" t="str">
        <f>VLOOKUP(L56,ATT!$A$1:$D$300,2,FALSE)</f>
        <v>-</v>
      </c>
      <c r="N56" s="26" t="str">
        <f>VLOOKUP(L56,ATT!$A$1:$D$500,3,FALSE)</f>
        <v>-</v>
      </c>
      <c r="O56" s="27" t="str">
        <f>VLOOKUP(L56,ATT!$A$1:$D$300,4,FALSE)</f>
        <v>-</v>
      </c>
    </row>
    <row r="57" spans="1:15" ht="13.5" customHeight="1">
      <c r="A57" s="41" t="s">
        <v>7</v>
      </c>
      <c r="B57" s="6" t="s">
        <v>486</v>
      </c>
      <c r="C57" s="32" t="str">
        <f>VLOOKUP(B57,CEN!$A$1:$D$300,2,FALSE)</f>
        <v>LECCE</v>
      </c>
      <c r="D57" s="54">
        <f>VLOOKUP(B57,CEN!$A$1:$D$300,3,FALSE)</f>
        <v>1</v>
      </c>
      <c r="E57" s="2"/>
      <c r="F57" s="38">
        <f aca="true" t="shared" si="2" ref="F57:F64">UPPER(E57)</f>
      </c>
      <c r="G57" s="57"/>
      <c r="H57" s="12" t="s">
        <v>836</v>
      </c>
      <c r="I57" s="25" t="str">
        <f>VLOOKUP(H57,ATT!$F$1:$I$300,2,FALSE)</f>
        <v>-</v>
      </c>
      <c r="J57" s="28" t="str">
        <f>VLOOKUP(H57,ATT!$F$1:$I$300,3,FALSE)</f>
        <v>-</v>
      </c>
      <c r="K57" s="29"/>
      <c r="L57" s="12" t="s">
        <v>4</v>
      </c>
      <c r="M57" s="25" t="str">
        <f>VLOOKUP(L57,ATT!$A$1:$D$300,2,FALSE)</f>
        <v>-</v>
      </c>
      <c r="N57" s="26" t="str">
        <f>VLOOKUP(L57,ATT!$A$1:$D$500,3,FALSE)</f>
        <v>-</v>
      </c>
      <c r="O57" s="27" t="str">
        <f>VLOOKUP(L57,ATT!$A$1:$D$300,4,FALSE)</f>
        <v>-</v>
      </c>
    </row>
    <row r="58" spans="1:15" ht="13.5" customHeight="1" thickBot="1">
      <c r="A58" s="71" t="s">
        <v>7</v>
      </c>
      <c r="B58" s="8" t="s">
        <v>679</v>
      </c>
      <c r="C58" s="65" t="str">
        <f>VLOOKUP(B58,CENoATT!$A$1:$D$500,2,FALSE)</f>
        <v>INTER</v>
      </c>
      <c r="D58" s="60">
        <f>VLOOKUP(B58,CENoATT!$A$1:$D$500,3,FALSE)</f>
        <v>107</v>
      </c>
      <c r="E58" s="1"/>
      <c r="F58" s="58">
        <f t="shared" si="2"/>
      </c>
      <c r="G58" s="59"/>
      <c r="H58" s="12" t="s">
        <v>836</v>
      </c>
      <c r="I58" s="25" t="str">
        <f>VLOOKUP(H58,ATT!$F$1:$I$300,2,FALSE)</f>
        <v>-</v>
      </c>
      <c r="J58" s="28" t="str">
        <f>VLOOKUP(H58,ATT!$F$1:$I$300,3,FALSE)</f>
        <v>-</v>
      </c>
      <c r="K58" s="29"/>
      <c r="L58" s="12" t="s">
        <v>4</v>
      </c>
      <c r="M58" s="25" t="str">
        <f>VLOOKUP(L58,ATT!$A$1:$D$300,2,FALSE)</f>
        <v>-</v>
      </c>
      <c r="N58" s="26" t="str">
        <f>VLOOKUP(L58,ATT!$A$1:$D$500,3,FALSE)</f>
        <v>-</v>
      </c>
      <c r="O58" s="27" t="str">
        <f>VLOOKUP(L58,ATT!$A$1:$D$300,4,FALSE)</f>
        <v>-</v>
      </c>
    </row>
    <row r="59" spans="1:15" ht="13.5" customHeight="1" thickBot="1">
      <c r="A59" s="42" t="s">
        <v>8</v>
      </c>
      <c r="B59" s="7" t="s">
        <v>432</v>
      </c>
      <c r="C59" s="25" t="str">
        <f>VLOOKUP(B59,ATT!$A$1:$D$300,2,FALSE)</f>
        <v>GENOA</v>
      </c>
      <c r="D59" s="54">
        <f>VLOOKUP(B59,ATT!$A$1:$D$500,3,FALSE)</f>
        <v>58</v>
      </c>
      <c r="E59" s="2"/>
      <c r="F59" s="38">
        <f t="shared" si="2"/>
      </c>
      <c r="G59" s="56"/>
      <c r="H59" s="104" t="s">
        <v>836</v>
      </c>
      <c r="I59" s="105" t="str">
        <f>VLOOKUP(H59,ATT!$F$1:$I$300,2,FALSE)</f>
        <v>-</v>
      </c>
      <c r="J59" s="37" t="str">
        <f>VLOOKUP(H59,ATT!$F$1:$I$300,3,FALSE)</f>
        <v>-</v>
      </c>
      <c r="K59" s="85"/>
      <c r="L59" s="104" t="s">
        <v>4</v>
      </c>
      <c r="M59" s="105" t="str">
        <f>VLOOKUP(L59,ATT!$A$1:$D$300,2,FALSE)</f>
        <v>-</v>
      </c>
      <c r="N59" s="34" t="str">
        <f>VLOOKUP(L59,ATT!$A$1:$D$500,3,FALSE)</f>
        <v>-</v>
      </c>
      <c r="O59" s="35" t="str">
        <f>VLOOKUP(L59,ATT!$A$1:$D$300,4,FALSE)</f>
        <v>-</v>
      </c>
    </row>
    <row r="60" spans="1:15" ht="13.5" customHeight="1">
      <c r="A60" s="42" t="s">
        <v>8</v>
      </c>
      <c r="B60" s="7" t="s">
        <v>121</v>
      </c>
      <c r="C60" s="25" t="str">
        <f>VLOOKUP(B60,ATT!$A$1:$D$300,2,FALSE)</f>
        <v>MILAN</v>
      </c>
      <c r="D60" s="54">
        <f>VLOOKUP(B60,ATT!$A$1:$D$500,3,FALSE)</f>
        <v>64</v>
      </c>
      <c r="E60" s="2"/>
      <c r="F60" s="38">
        <f t="shared" si="2"/>
      </c>
      <c r="G60" s="56"/>
      <c r="H60" s="23"/>
      <c r="I60" s="23"/>
      <c r="J60" s="13">
        <f>SUM(J43:J59)</f>
        <v>157</v>
      </c>
      <c r="K60" s="106"/>
      <c r="L60" s="23"/>
      <c r="M60" s="23"/>
      <c r="N60" s="13">
        <f>SUM(N43:N59)</f>
        <v>157</v>
      </c>
      <c r="O60" s="24">
        <f>SUM(O43:O59)</f>
        <v>40</v>
      </c>
    </row>
    <row r="61" spans="1:15" ht="13.5" customHeight="1">
      <c r="A61" s="42" t="s">
        <v>8</v>
      </c>
      <c r="B61" s="7" t="s">
        <v>319</v>
      </c>
      <c r="C61" s="25" t="str">
        <f>VLOOKUP(B61,ATT!$A$1:$D$300,2,FALSE)</f>
        <v>BOLOGNA</v>
      </c>
      <c r="D61" s="54">
        <f>VLOOKUP(B61,ATT!$A$1:$D$500,3,FALSE)</f>
        <v>50</v>
      </c>
      <c r="E61" s="2"/>
      <c r="F61" s="38">
        <f t="shared" si="2"/>
      </c>
      <c r="G61" s="56"/>
      <c r="H61" s="106"/>
      <c r="I61" s="106"/>
      <c r="J61" s="106"/>
      <c r="K61" s="85" t="s">
        <v>20</v>
      </c>
      <c r="L61" s="106"/>
      <c r="M61" s="106"/>
      <c r="N61" s="106"/>
      <c r="O61" s="107"/>
    </row>
    <row r="62" spans="1:15" ht="13.5" customHeight="1" thickBot="1">
      <c r="A62" s="42" t="s">
        <v>8</v>
      </c>
      <c r="B62" s="7" t="s">
        <v>423</v>
      </c>
      <c r="C62" s="25" t="str">
        <f>VLOOKUP(B62,ATT!$A$1:$D$300,2,FALSE)</f>
        <v>LECCE</v>
      </c>
      <c r="D62" s="54">
        <f>VLOOKUP(B62,ATT!$A$1:$D$500,3,FALSE)</f>
        <v>19</v>
      </c>
      <c r="E62" s="2"/>
      <c r="F62" s="38">
        <f t="shared" si="2"/>
      </c>
      <c r="G62" s="56"/>
      <c r="I62" s="23"/>
      <c r="J62" s="23"/>
      <c r="K62" s="85"/>
      <c r="L62" s="23"/>
      <c r="M62" s="23"/>
      <c r="N62" s="23"/>
      <c r="O62" s="23"/>
    </row>
    <row r="63" spans="1:15" ht="13.5" customHeight="1" thickBot="1">
      <c r="A63" s="42" t="s">
        <v>8</v>
      </c>
      <c r="B63" s="7" t="s">
        <v>429</v>
      </c>
      <c r="C63" s="25" t="str">
        <f>VLOOKUP(B63,ATT!$A$1:$D$300,2,FALSE)</f>
        <v>FROSINONE</v>
      </c>
      <c r="D63" s="54">
        <f>VLOOKUP(B63,ATT!$A$1:$D$500,3,FALSE)</f>
        <v>9</v>
      </c>
      <c r="E63" s="2"/>
      <c r="F63" s="38">
        <f t="shared" si="2"/>
      </c>
      <c r="G63" s="56"/>
      <c r="H63" s="109" t="s">
        <v>1</v>
      </c>
      <c r="I63" s="110" t="str">
        <f>VLOOKUP(H63,POR!$A$1:$D$21,2,FALSE)</f>
        <v>-</v>
      </c>
      <c r="J63" s="125" t="str">
        <f>VLOOKUP(H63,POR!$A$1:$D$21,3,FALSE)</f>
        <v>-</v>
      </c>
      <c r="K63" s="44"/>
      <c r="L63" s="109" t="s">
        <v>1</v>
      </c>
      <c r="M63" s="110" t="str">
        <f>VLOOKUP(L63,POR!$A$1:$D$21,2,FALSE)</f>
        <v>-</v>
      </c>
      <c r="N63" s="125" t="str">
        <f>VLOOKUP(L63,POR!$A$1:$D$21,3,FALSE)</f>
        <v>-</v>
      </c>
      <c r="O63"/>
    </row>
    <row r="64" spans="1:15" ht="13.5" customHeight="1">
      <c r="A64" s="42" t="s">
        <v>8</v>
      </c>
      <c r="B64" s="7" t="s">
        <v>873</v>
      </c>
      <c r="C64" s="25" t="str">
        <f>VLOOKUP(B64,ATT!$A$1:$D$300,2,FALSE)</f>
        <v>MONZA</v>
      </c>
      <c r="D64" s="54">
        <f>VLOOKUP(B64,ATT!$A$1:$D$500,3,FALSE)</f>
        <v>1</v>
      </c>
      <c r="E64" s="2"/>
      <c r="F64" s="38">
        <f t="shared" si="2"/>
      </c>
      <c r="H64" s="112" t="s">
        <v>832</v>
      </c>
      <c r="I64" s="113" t="str">
        <f>VLOOKUP(H64,DIF!$F$1:$I$300,2,FALSE)</f>
        <v>-</v>
      </c>
      <c r="J64" s="114" t="str">
        <f>VLOOKUP(H64,DIF!$F$1:$I$300,3,FALSE)</f>
        <v>-</v>
      </c>
      <c r="K64" s="44"/>
      <c r="L64" s="9" t="s">
        <v>3</v>
      </c>
      <c r="M64" s="43" t="str">
        <f>VLOOKUP(L64,DIF!$A$1:$D$300,2,FALSE)</f>
        <v>-</v>
      </c>
      <c r="N64" s="126" t="str">
        <f>VLOOKUP(L64,DIF!$A$1:$D$300,3,FALSE)</f>
        <v>-</v>
      </c>
      <c r="O64"/>
    </row>
    <row r="65" spans="1:15" ht="13.5" customHeight="1" thickBot="1">
      <c r="A65" s="45"/>
      <c r="B65" s="46"/>
      <c r="C65" s="47"/>
      <c r="D65" s="45"/>
      <c r="E65" s="45"/>
      <c r="F65" s="45"/>
      <c r="G65" s="39"/>
      <c r="H65" s="9" t="s">
        <v>832</v>
      </c>
      <c r="I65" s="43" t="str">
        <f>VLOOKUP(H65,DIF!$F$1:$I$300,2,FALSE)</f>
        <v>-</v>
      </c>
      <c r="J65" s="28" t="str">
        <f>VLOOKUP(H65,DIF!$F$1:$I$300,3,FALSE)</f>
        <v>-</v>
      </c>
      <c r="K65" s="44"/>
      <c r="L65" s="9" t="s">
        <v>3</v>
      </c>
      <c r="M65" s="43" t="str">
        <f>VLOOKUP(L65,DIF!$A$1:$D$300,2,FALSE)</f>
        <v>-</v>
      </c>
      <c r="N65" s="126" t="str">
        <f>VLOOKUP(L65,DIF!$A$1:$D$300,3,FALSE)</f>
        <v>-</v>
      </c>
      <c r="O65"/>
    </row>
    <row r="66" spans="1:15" ht="13.5" customHeight="1">
      <c r="A66" s="48" t="s">
        <v>11</v>
      </c>
      <c r="B66" s="22"/>
      <c r="C66" s="49" t="s">
        <v>9</v>
      </c>
      <c r="D66" s="49">
        <f>SUM(D42:D64)+D70+D71+D72+D73+D74+D75</f>
        <v>675</v>
      </c>
      <c r="E66" s="22"/>
      <c r="F66" s="50"/>
      <c r="G66" s="51"/>
      <c r="H66" s="9" t="s">
        <v>832</v>
      </c>
      <c r="I66" s="43" t="str">
        <f>VLOOKUP(H66,DIF!$F$1:$I$300,2,FALSE)</f>
        <v>-</v>
      </c>
      <c r="J66" s="28" t="str">
        <f>VLOOKUP(H66,DIF!$F$1:$I$300,3,FALSE)</f>
        <v>-</v>
      </c>
      <c r="K66" s="44"/>
      <c r="L66" s="9" t="s">
        <v>3</v>
      </c>
      <c r="M66" s="43" t="str">
        <f>VLOOKUP(L66,DIF!$A$1:$D$300,2,FALSE)</f>
        <v>-</v>
      </c>
      <c r="N66" s="126" t="str">
        <f>VLOOKUP(L66,DIF!$A$1:$D$300,3,FALSE)</f>
        <v>-</v>
      </c>
      <c r="O66"/>
    </row>
    <row r="67" spans="1:15" ht="13.5" customHeight="1">
      <c r="A67" s="52" t="s">
        <v>12</v>
      </c>
      <c r="C67" s="39"/>
      <c r="D67" s="39"/>
      <c r="E67" s="22"/>
      <c r="F67" s="50"/>
      <c r="G67" s="51"/>
      <c r="H67" s="9" t="s">
        <v>832</v>
      </c>
      <c r="I67" s="43" t="str">
        <f>VLOOKUP(H67,DIF!$F$1:$I$300,2,FALSE)</f>
        <v>-</v>
      </c>
      <c r="J67" s="28" t="str">
        <f>VLOOKUP(H67,DIF!$F$1:$I$300,3,FALSE)</f>
        <v>-</v>
      </c>
      <c r="K67" s="44"/>
      <c r="L67" s="9" t="s">
        <v>3</v>
      </c>
      <c r="M67" s="43" t="str">
        <f>VLOOKUP(L67,DIF!$A$1:$D$300,2,FALSE)</f>
        <v>-</v>
      </c>
      <c r="N67" s="126" t="str">
        <f>VLOOKUP(L67,DIF!$A$1:$D$300,3,FALSE)</f>
        <v>-</v>
      </c>
      <c r="O67"/>
    </row>
    <row r="68" spans="1:15" ht="13.5" customHeight="1" thickBot="1">
      <c r="A68" s="52" t="s">
        <v>13</v>
      </c>
      <c r="C68" s="39"/>
      <c r="D68" s="39"/>
      <c r="E68" s="51"/>
      <c r="F68" s="51"/>
      <c r="G68" s="51"/>
      <c r="H68" s="102" t="s">
        <v>833</v>
      </c>
      <c r="I68" s="103" t="str">
        <f>VLOOKUP(H68,DIFoCEN!$F$1:$I$500,2,FALSE)</f>
        <v>-</v>
      </c>
      <c r="J68" s="37" t="str">
        <f>VLOOKUP(H68,DIFoCEN!$F$1:$I$500,3,FALSE)</f>
        <v>-</v>
      </c>
      <c r="K68" s="36"/>
      <c r="L68" s="102" t="s">
        <v>838</v>
      </c>
      <c r="M68" s="103" t="str">
        <f>VLOOKUP(L68,DIFoCEN!$A$1:$D$500,2,FALSE)</f>
        <v>-</v>
      </c>
      <c r="N68" s="37" t="str">
        <f>VLOOKUP(L68,DIFoCEN!$A$1:$D$500,3,FALSE)</f>
        <v>-</v>
      </c>
      <c r="O68"/>
    </row>
    <row r="69" spans="1:15" ht="13.5" customHeight="1">
      <c r="A69" s="108"/>
      <c r="B69" s="53" t="s">
        <v>19</v>
      </c>
      <c r="C69" s="53" t="s">
        <v>16</v>
      </c>
      <c r="D69" s="53" t="s">
        <v>10</v>
      </c>
      <c r="E69" s="39"/>
      <c r="F69" s="39"/>
      <c r="G69" s="39"/>
      <c r="H69" s="10" t="s">
        <v>835</v>
      </c>
      <c r="I69" s="32" t="str">
        <f>VLOOKUP(H69,CEN!$F$1:$I$300,2,FALSE)</f>
        <v>-</v>
      </c>
      <c r="J69" s="28" t="str">
        <f>VLOOKUP(H69,CEN!$F$1:$I$300,3,FALSE)</f>
        <v>-</v>
      </c>
      <c r="K69" s="36"/>
      <c r="L69" s="119" t="s">
        <v>2</v>
      </c>
      <c r="M69" s="120" t="str">
        <f>VLOOKUP(L69,CEN!$A$1:$D$300,2,FALSE)</f>
        <v>-</v>
      </c>
      <c r="N69" s="121" t="str">
        <f>VLOOKUP(L69,CEN!$A$1:$D$300,3,FALSE)</f>
        <v>-</v>
      </c>
      <c r="O69"/>
    </row>
    <row r="70" spans="1:15" ht="13.5" customHeight="1">
      <c r="A70" s="40" t="s">
        <v>6</v>
      </c>
      <c r="B70" s="5" t="s">
        <v>18</v>
      </c>
      <c r="C70" s="14"/>
      <c r="D70" s="15"/>
      <c r="E70" s="2"/>
      <c r="F70" s="38"/>
      <c r="G70" s="39"/>
      <c r="H70" s="10" t="s">
        <v>835</v>
      </c>
      <c r="I70" s="32" t="str">
        <f>VLOOKUP(H70,CEN!$F$1:$I$300,2,FALSE)</f>
        <v>-</v>
      </c>
      <c r="J70" s="28" t="str">
        <f>VLOOKUP(H70,CEN!$F$1:$I$300,3,FALSE)</f>
        <v>-</v>
      </c>
      <c r="K70" s="36"/>
      <c r="L70" s="10" t="s">
        <v>2</v>
      </c>
      <c r="M70" s="32" t="str">
        <f>VLOOKUP(L70,CEN!$A$1:$D$300,2,FALSE)</f>
        <v>-</v>
      </c>
      <c r="N70" s="122" t="str">
        <f>VLOOKUP(L70,CEN!$A$1:$D$300,3,FALSE)</f>
        <v>-</v>
      </c>
      <c r="O70"/>
    </row>
    <row r="71" spans="1:15" ht="13.5" customHeight="1">
      <c r="A71" s="40" t="s">
        <v>6</v>
      </c>
      <c r="B71" s="5" t="s">
        <v>18</v>
      </c>
      <c r="C71" s="14"/>
      <c r="D71" s="15"/>
      <c r="E71" s="2"/>
      <c r="F71" s="38"/>
      <c r="G71" s="39"/>
      <c r="H71" s="10" t="s">
        <v>835</v>
      </c>
      <c r="I71" s="32" t="str">
        <f>VLOOKUP(H71,CEN!$F$1:$I$300,2,FALSE)</f>
        <v>-</v>
      </c>
      <c r="J71" s="28" t="str">
        <f>VLOOKUP(H71,CEN!$F$1:$I$300,3,FALSE)</f>
        <v>-</v>
      </c>
      <c r="K71" s="36"/>
      <c r="L71" s="10" t="s">
        <v>2</v>
      </c>
      <c r="M71" s="32" t="str">
        <f>VLOOKUP(L71,CEN!$A$1:$D$300,2,FALSE)</f>
        <v>-</v>
      </c>
      <c r="N71" s="122" t="str">
        <f>VLOOKUP(L71,CEN!$A$1:$D$300,3,FALSE)</f>
        <v>-</v>
      </c>
      <c r="O71"/>
    </row>
    <row r="72" spans="1:15" ht="13.5" customHeight="1">
      <c r="A72" s="41" t="s">
        <v>7</v>
      </c>
      <c r="B72" s="6" t="s">
        <v>18</v>
      </c>
      <c r="C72" s="16"/>
      <c r="D72" s="17"/>
      <c r="E72" s="2"/>
      <c r="F72" s="38"/>
      <c r="G72" s="39"/>
      <c r="H72" s="10" t="s">
        <v>835</v>
      </c>
      <c r="I72" s="32" t="str">
        <f>VLOOKUP(H72,CEN!$F$1:$I$300,2,FALSE)</f>
        <v>-</v>
      </c>
      <c r="J72" s="28" t="str">
        <f>VLOOKUP(H72,CEN!$F$1:$I$300,3,FALSE)</f>
        <v>-</v>
      </c>
      <c r="K72" s="36"/>
      <c r="L72" s="10" t="s">
        <v>2</v>
      </c>
      <c r="M72" s="32" t="str">
        <f>VLOOKUP(L72,CEN!$A$1:$D$300,2,FALSE)</f>
        <v>-</v>
      </c>
      <c r="N72" s="122" t="str">
        <f>VLOOKUP(L72,CEN!$A$1:$D$300,3,FALSE)</f>
        <v>-</v>
      </c>
      <c r="O72"/>
    </row>
    <row r="73" spans="1:15" ht="13.5" customHeight="1" thickBot="1">
      <c r="A73" s="41" t="s">
        <v>7</v>
      </c>
      <c r="B73" s="6" t="s">
        <v>18</v>
      </c>
      <c r="C73" s="16"/>
      <c r="D73" s="17"/>
      <c r="E73" s="2"/>
      <c r="F73" s="38"/>
      <c r="G73" s="39"/>
      <c r="H73" s="11" t="s">
        <v>835</v>
      </c>
      <c r="I73" s="33" t="str">
        <f>VLOOKUP(H73,CEN!$F$1:$I$300,2,FALSE)</f>
        <v>-</v>
      </c>
      <c r="J73" s="37" t="str">
        <f>VLOOKUP(H73,CEN!$F$1:$I$300,3,FALSE)</f>
        <v>-</v>
      </c>
      <c r="K73" s="29"/>
      <c r="L73" s="11" t="s">
        <v>2</v>
      </c>
      <c r="M73" s="33" t="str">
        <f>VLOOKUP(L73,CEN!$A$1:$D$300,2,FALSE)</f>
        <v>-</v>
      </c>
      <c r="N73" s="123" t="str">
        <f>VLOOKUP(L73,CEN!$A$1:$D$300,3,FALSE)</f>
        <v>-</v>
      </c>
      <c r="O73"/>
    </row>
    <row r="74" spans="1:15" ht="13.5" customHeight="1">
      <c r="A74" s="42" t="s">
        <v>8</v>
      </c>
      <c r="B74" s="7" t="s">
        <v>18</v>
      </c>
      <c r="C74" s="18"/>
      <c r="D74" s="17"/>
      <c r="E74" s="2"/>
      <c r="F74" s="38"/>
      <c r="G74" s="30"/>
      <c r="H74" s="12" t="s">
        <v>200</v>
      </c>
      <c r="I74" s="25" t="str">
        <f>VLOOKUP(H74,ATT!$F$1:$I$300,2,FALSE)</f>
        <v>UDINESE</v>
      </c>
      <c r="J74" s="28">
        <f>VLOOKUP(H74,ATT!$F$1:$I$300,3,FALSE)</f>
        <v>1</v>
      </c>
      <c r="K74" s="29"/>
      <c r="L74" s="115" t="s">
        <v>873</v>
      </c>
      <c r="M74" s="116" t="str">
        <f>VLOOKUP(L74,ATT!$A$1:$D$300,2,FALSE)</f>
        <v>MONZA</v>
      </c>
      <c r="N74" s="127">
        <f>VLOOKUP(L74,ATT!$A$1:$D$500,3,FALSE)</f>
        <v>1</v>
      </c>
      <c r="O74"/>
    </row>
    <row r="75" spans="1:15" ht="13.5" customHeight="1">
      <c r="A75" s="42" t="s">
        <v>8</v>
      </c>
      <c r="B75" s="7" t="s">
        <v>18</v>
      </c>
      <c r="C75" s="18"/>
      <c r="D75" s="17"/>
      <c r="E75" s="2"/>
      <c r="F75" s="38"/>
      <c r="G75" s="30"/>
      <c r="H75" s="12" t="s">
        <v>836</v>
      </c>
      <c r="I75" s="25" t="str">
        <f>VLOOKUP(H75,ATT!$F$1:$I$300,2,FALSE)</f>
        <v>-</v>
      </c>
      <c r="J75" s="28" t="str">
        <f>VLOOKUP(H75,ATT!$F$1:$I$300,3,FALSE)</f>
        <v>-</v>
      </c>
      <c r="K75" s="29"/>
      <c r="L75" s="12" t="s">
        <v>4</v>
      </c>
      <c r="M75" s="25" t="str">
        <f>VLOOKUP(L75,ATT!$A$1:$D$300,2,FALSE)</f>
        <v>-</v>
      </c>
      <c r="N75" s="126" t="str">
        <f>VLOOKUP(L75,ATT!$A$1:$D$500,3,FALSE)</f>
        <v>-</v>
      </c>
      <c r="O75"/>
    </row>
    <row r="76" spans="7:15" ht="13.5" customHeight="1">
      <c r="G76" s="30"/>
      <c r="H76" s="12" t="s">
        <v>836</v>
      </c>
      <c r="I76" s="25" t="str">
        <f>VLOOKUP(H76,ATT!$F$1:$I$300,2,FALSE)</f>
        <v>-</v>
      </c>
      <c r="J76" s="28" t="str">
        <f>VLOOKUP(H76,ATT!$F$1:$I$300,3,FALSE)</f>
        <v>-</v>
      </c>
      <c r="K76" s="29"/>
      <c r="L76" s="12" t="s">
        <v>4</v>
      </c>
      <c r="M76" s="25" t="str">
        <f>VLOOKUP(L76,ATT!$A$1:$D$300,2,FALSE)</f>
        <v>-</v>
      </c>
      <c r="N76" s="126" t="str">
        <f>VLOOKUP(L76,ATT!$A$1:$D$500,3,FALSE)</f>
        <v>-</v>
      </c>
      <c r="O76"/>
    </row>
    <row r="77" spans="2:15" ht="13.5" customHeight="1" thickBot="1">
      <c r="B77" s="144" t="s">
        <v>17</v>
      </c>
      <c r="C77" s="144"/>
      <c r="D77" s="144"/>
      <c r="G77" s="31"/>
      <c r="H77" s="12" t="s">
        <v>836</v>
      </c>
      <c r="I77" s="25" t="str">
        <f>VLOOKUP(H77,ATT!$F$1:$I$300,2,FALSE)</f>
        <v>-</v>
      </c>
      <c r="J77" s="28" t="str">
        <f>VLOOKUP(H77,ATT!$F$1:$I$300,3,FALSE)</f>
        <v>-</v>
      </c>
      <c r="K77" s="29"/>
      <c r="L77" s="12" t="s">
        <v>4</v>
      </c>
      <c r="M77" s="25" t="str">
        <f>VLOOKUP(L77,ATT!$A$1:$D$300,2,FALSE)</f>
        <v>-</v>
      </c>
      <c r="N77" s="126" t="str">
        <f>VLOOKUP(L77,ATT!$A$1:$D$500,3,FALSE)</f>
        <v>-</v>
      </c>
      <c r="O77"/>
    </row>
    <row r="78" spans="2:15" ht="13.5" customHeight="1" thickBot="1">
      <c r="B78" s="130" t="s">
        <v>4</v>
      </c>
      <c r="C78" s="131" t="str">
        <f>VLOOKUP(B78,ATT!$A$1:$D$300,2,FALSE)</f>
        <v>-</v>
      </c>
      <c r="D78" s="132" t="str">
        <f>VLOOKUP(B78,ATT!$A$1:$D$500,3,FALSE)</f>
        <v>-</v>
      </c>
      <c r="H78" s="104" t="s">
        <v>836</v>
      </c>
      <c r="I78" s="105" t="str">
        <f>VLOOKUP(H78,ATT!$F$1:$I$300,2,FALSE)</f>
        <v>-</v>
      </c>
      <c r="J78" s="37" t="str">
        <f>VLOOKUP(H78,ATT!$F$1:$I$300,3,FALSE)</f>
        <v>-</v>
      </c>
      <c r="L78" s="104" t="s">
        <v>4</v>
      </c>
      <c r="M78" s="105" t="str">
        <f>VLOOKUP(L78,ATT!$A$1:$D$300,2,FALSE)</f>
        <v>-</v>
      </c>
      <c r="N78" s="128" t="str">
        <f>VLOOKUP(L78,ATT!$A$1:$D$500,3,FALSE)</f>
        <v>-</v>
      </c>
      <c r="O78"/>
    </row>
    <row r="79" spans="2:5" ht="13.5" customHeight="1" thickBot="1">
      <c r="B79" s="130" t="s">
        <v>4</v>
      </c>
      <c r="C79" s="131" t="str">
        <f>VLOOKUP(B79,ATT!$A$1:$D$300,2,FALSE)</f>
        <v>-</v>
      </c>
      <c r="D79" s="132" t="str">
        <f>VLOOKUP(B79,ATT!$A$1:$D$500,3,FALSE)</f>
        <v>-</v>
      </c>
      <c r="E79" s="129"/>
    </row>
  </sheetData>
  <sheetProtection/>
  <mergeCells count="2">
    <mergeCell ref="B37:D37"/>
    <mergeCell ref="B77:D77"/>
  </mergeCells>
  <dataValidations count="11">
    <dataValidation type="list" allowBlank="1" showInputMessage="1" showErrorMessage="1" sqref="L4:L7 B3:B9 L23:L26 B43:B49 L64:L67 L44:L48">
      <formula1>DIFENSORE</formula1>
    </dataValidation>
    <dataValidation type="list" allowBlank="1" showInputMessage="1" showErrorMessage="1" sqref="L9:L13 B11:B17 L28:L32 L50:L54 B51:B57 L69:L73">
      <formula1>CENTROCAMPISTA</formula1>
    </dataValidation>
    <dataValidation type="list" allowBlank="1" showInputMessage="1" showErrorMessage="1" sqref="L14:L18 B19:B24 B38:B39 L33:L37 L55:L59 B59:B64 B78:B79 L74:L78">
      <formula1>ATTACCANTE</formula1>
    </dataValidation>
    <dataValidation type="list" allowBlank="1" showInputMessage="1" showErrorMessage="1" errorTitle="Ops..." error="Stai attento!" sqref="E2:E24 E42:E64">
      <formula1>$A$26:$A$28</formula1>
    </dataValidation>
    <dataValidation type="list" allowBlank="1" showInputMessage="1" showErrorMessage="1" sqref="B10 L8 L27 B50 L49 L68">
      <formula1>DIFENSORE_o_CENTROCAMP</formula1>
    </dataValidation>
    <dataValidation type="list" allowBlank="1" showInputMessage="1" showErrorMessage="1" sqref="B18 B58">
      <formula1>CENTROCAMP_o_ATTACCANTE</formula1>
    </dataValidation>
    <dataValidation type="list" allowBlank="1" showInputMessage="1" showErrorMessage="1" sqref="B2 L3 L22 H3 H22 B42 L43 L63 H43 H63">
      <formula1>PORTIERE</formula1>
    </dataValidation>
    <dataValidation type="list" allowBlank="1" showInputMessage="1" showErrorMessage="1" sqref="H4:H7 H23:H26 H64:H67 H44:H48">
      <formula1>DIFENSORE_VENDUTO</formula1>
    </dataValidation>
    <dataValidation type="list" allowBlank="1" showInputMessage="1" showErrorMessage="1" sqref="H8 H27 H49 H68">
      <formula1>DIFENS_o_CENTROC_VENDUTO</formula1>
    </dataValidation>
    <dataValidation type="list" allowBlank="1" showInputMessage="1" showErrorMessage="1" sqref="H9:H13 H28:H32 H50:H54 H69:H73">
      <formula1>CENTROCAMPISTA_VENDUTO</formula1>
    </dataValidation>
    <dataValidation type="list" allowBlank="1" showInputMessage="1" showErrorMessage="1" sqref="H14:H18 H33:H37 H55:H59 H74:H78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2024-02-05T17:44:50Z</dcterms:modified>
  <cp:category/>
  <cp:version/>
  <cp:contentType/>
  <cp:contentStatus/>
</cp:coreProperties>
</file>