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<sst xmlns="http://schemas.openxmlformats.org/spreadsheetml/2006/main" count="5117" uniqueCount="1070">
  <si>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</si>
  <si>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</si>
  <si>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</si>
  <si>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</si>
  <si>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</si>
  <si>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</si>
  <si>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</si>
  <si>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</si>
  <si>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</si>
  <si>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</si>
  <si>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</si>
  <si>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</si>
  <si>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</si>
  <si>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</si>
  <si>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</si>
  <si>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</si>
  <si>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</si>
  <si>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</si>
  <si>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</si>
  <si>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</si>
  <si>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</si>
  <si>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</si>
  <si>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</si>
  <si>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</si>
  <si>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</si>
  <si>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</si>
  <si>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</si>
  <si>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</si>
  <si>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</si>
  <si>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</si>
  <si>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</si>
  <si>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</si>
  <si>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</si>
  <si>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</si>
  <si>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</si>
  <si>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</si>
  <si>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</si>
  <si>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</si>
  <si>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</si>
  <si>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</si>
  <si>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</si>
  <si>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</si>
  <si>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</si>
  <si>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</si>
  <si>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</si>
  <si>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</si>
  <si>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</si>
  <si>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</si>
  <si>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</si>
  <si>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</si>
  <si>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</si>
  <si>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</si>
  <si>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</si>
  <si>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</si>
  <si>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</si>
  <si>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</si>
  <si>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</si>
  <si>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</si>
  <si>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</si>
  <si>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</si>
  <si>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</si>
  <si>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</si>
  <si>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</si>
  <si>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</si>
  <si>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</si>
  <si>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</si>
  <si>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</si>
  <si>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</si>
  <si>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</si>
  <si>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</si>
  <si>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</si>
  <si>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</si>
  <si>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</si>
  <si>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</si>
  <si>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</si>
  <si>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</si>
  <si>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</si>
  <si>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</si>
  <si>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</si>
  <si>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</si>
  <si>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</si>
  <si>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</si>
  <si>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</si>
  <si>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</si>
  <si>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</si>
  <si>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</si>
  <si>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</si>
  <si>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</si>
  <si>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</si>
  <si>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</si>
  <si>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</si>
  <si>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</si>
  <si>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</si>
  <si>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</si>
  <si>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</si>
  <si>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</si>
  <si>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</si>
  <si>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</si>
  <si>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</si>
  <si>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</si>
  <si>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</si>
  <si>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</si>
  <si>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</si>
  <si>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</si>
  <si>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</si>
  <si>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</si>
  <si>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</si>
  <si>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</si>
  <si>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</si>
  <si>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</si>
  <si>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</si>
  <si>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</si>
  <si>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</si>
  <si>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</si>
  <si>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</si>
  <si>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</si>
  <si>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</si>
  <si>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</si>
  <si>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</si>
  <si>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</si>
  <si>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</si>
  <si>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</si>
  <si>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</si>
  <si>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</si>
  <si>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</si>
  <si>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</si>
  <si>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</si>
  <si>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</si>
  <si>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</si>
  <si>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</si>
  <si>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</si>
  <si>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</si>
  <si>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</si>
  <si>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</si>
  <si>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</si>
  <si>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</si>
  <si>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</si>
  <si>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</si>
  <si>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</si>
  <si>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</si>
  <si>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</si>
  <si>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</si>
  <si>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</si>
  <si>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</si>
  <si>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</si>
  <si>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</si>
  <si>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</si>
  <si>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</si>
  <si>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</si>
  <si>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</si>
  <si>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</si>
  <si>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</si>
  <si>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</si>
  <si>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</si>
  <si>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</si>
  <si>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</si>
  <si>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</si>
  <si>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</si>
  <si>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</si>
  <si>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</si>
  <si>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</si>
  <si>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</si>
  <si>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</si>
  <si>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</si>
  <si>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</si>
  <si>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</si>
  <si>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</si>
  <si>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</si>
  <si>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</si>
  <si>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</si>
  <si>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</si>
  <si>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</si>
  <si>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</si>
  <si>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</si>
  <si>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</si>
  <si>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</si>
  <si>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</si>
  <si>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</si>
  <si>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</si>
  <si>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</si>
  <si>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</si>
  <si>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</si>
  <si>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</si>
  <si>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</si>
  <si>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</si>
  <si>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</si>
  <si>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</si>
  <si>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</si>
  <si>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</si>
  <si>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</si>
  <si>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</si>
  <si>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</si>
  <si>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</si>
  <si>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</si>
  <si>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</si>
  <si>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</si>
  <si>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</si>
  <si>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</si>
  <si>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</si>
  <si>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</si>
  <si>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</si>
  <si>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</si>
  <si>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</si>
  <si>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</si>
  <si>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</si>
  <si>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</si>
  <si>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</si>
  <si>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</si>
  <si>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</si>
  <si>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</si>
  <si>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</si>
  <si>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</si>
  <si>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</si>
  <si>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</si>
  <si>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</si>
  <si>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</si>
  <si>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</si>
  <si>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</si>
  <si>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</si>
  <si>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</si>
  <si>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</si>
  <si>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</si>
  <si>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</si>
  <si>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</si>
  <si>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</si>
  <si>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</si>
  <si>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</si>
  <si>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</si>
  <si>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</si>
  <si>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</si>
  <si>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</si>
  <si>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</si>
  <si>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</si>
  <si>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</si>
  <si>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</si>
  <si>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</si>
  <si>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</si>
  <si>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</si>
  <si>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</si>
  <si>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</si>
  <si>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</si>
  <si>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</si>
  <si>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</si>
  <si>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</si>
  <si>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</si>
  <si>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</si>
  <si>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</si>
  <si>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</si>
  <si>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</si>
  <si>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</si>
  <si>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</si>
  <si>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</si>
  <si>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</si>
  <si>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</si>
  <si>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</si>
  <si>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</si>
  <si>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</si>
  <si>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</si>
  <si>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</si>
  <si>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</si>
  <si>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</si>
  <si>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</si>
  <si>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</si>
  <si>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</si>
  <si>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</si>
  <si>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</si>
  <si>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</si>
  <si>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</si>
  <si>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</si>
  <si>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</si>
  <si>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</si>
  <si>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</si>
  <si>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</si>
  <si>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</si>
  <si>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</si>
  <si>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</si>
  <si>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</si>
  <si>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</si>
  <si>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</si>
  <si>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</si>
  <si>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</si>
  <si>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</si>
  <si>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</si>
  <si>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</si>
  <si>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</si>
  <si>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</si>
  <si>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</si>
  <si>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</si>
  <si>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</si>
  <si>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</si>
  <si>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</si>
  <si>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</si>
  <si>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</si>
  <si>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</si>
  <si>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</si>
  <si>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</si>
  <si>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</si>
  <si>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</si>
  <si>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</si>
  <si>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</si>
  <si>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</si>
  <si>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</si>
  <si>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</si>
  <si>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</si>
  <si>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</si>
  <si>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</si>
  <si>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</si>
  <si>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</si>
  <si>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</si>
  <si>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</si>
  <si>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</si>
  <si>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</si>
  <si>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</si>
  <si>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</si>
  <si>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</si>
  <si>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</si>
  <si>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</si>
  <si>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</si>
  <si>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</si>
  <si>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</si>
  <si>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</si>
  <si>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</si>
  <si>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</si>
  <si>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</si>
  <si>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</si>
  <si>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</si>
  <si>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</si>
  <si>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</si>
  <si>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</si>
  <si>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</si>
  <si>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</si>
  <si>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</si>
  <si>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</si>
  <si>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</si>
  <si>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</si>
  <si>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</si>
  <si>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</si>
  <si>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</si>
  <si>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</si>
  <si>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</si>
  <si>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</si>
  <si>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</si>
  <si>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</si>
  <si>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</si>
  <si>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</si>
  <si>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</si>
  <si>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</si>
  <si>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</si>
  <si>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</si>
  <si>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</si>
  <si>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</si>
  <si>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</si>
  <si>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</si>
  <si>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</si>
  <si>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</si>
  <si>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</si>
  <si>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</si>
  <si>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</si>
  <si>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</si>
  <si>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</si>
  <si>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</si>
  <si>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</si>
  <si>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</si>
  <si>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</si>
  <si>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</si>
  <si>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</si>
  <si>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</si>
  <si>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</si>
  <si>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</si>
  <si>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</si>
  <si>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</si>
  <si>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</si>
  <si>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</si>
  <si>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</si>
  <si>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</si>
  <si>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</si>
  <si>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</si>
  <si>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</si>
  <si>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</si>
  <si>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</si>
  <si>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</si>
  <si>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</si>
  <si>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</si>
  <si>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</si>
  <si>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</si>
  <si>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</si>
  <si>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</si>
  <si>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</si>
  <si>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</si>
  <si>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</si>
  <si>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</si>
  <si>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</si>
  <si>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</si>
  <si>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</si>
  <si>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</si>
  <si>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</si>
  <si>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</si>
  <si>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</si>
  <si>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</si>
  <si>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</si>
  <si>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</si>
  <si>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</si>
  <si>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</si>
  <si>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</si>
  <si>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</si>
  <si>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</si>
  <si>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</si>
  <si>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</si>
  <si>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</si>
  <si>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</si>
  <si>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</si>
  <si>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</si>
  <si>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</si>
  <si>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</si>
  <si>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</si>
  <si>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</si>
  <si>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</si>
  <si>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</si>
  <si>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</si>
  <si>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</si>
  <si>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</si>
  <si>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</si>
  <si>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</si>
  <si>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</si>
  <si>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</si>
  <si>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</si>
  <si>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</si>
  <si>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</si>
  <si>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</si>
  <si>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</si>
  <si>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</si>
  <si>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</si>
  <si>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</si>
  <si>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</si>
  <si>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</si>
  <si>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</si>
  <si>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</si>
  <si>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</si>
  <si>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</si>
  <si>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</si>
  <si>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</si>
  <si>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</si>
  <si>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</si>
  <si>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</si>
  <si>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</si>
  <si>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</si>
  <si>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</si>
  <si>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</si>
  <si>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</si>
  <si>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</si>
  <si>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</si>
  <si>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</si>
  <si>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</si>
  <si>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</si>
  <si>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</si>
  <si>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</si>
  <si>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</si>
  <si>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</si>
  <si>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</si>
  <si>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</si>
  <si>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</si>
  <si>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</si>
  <si>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</si>
  <si>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</si>
  <si>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</si>
  <si>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</si>
  <si>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</si>
  <si>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</si>
  <si>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</si>
  <si>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</si>
  <si>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</si>
  <si>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</si>
  <si>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</si>
  <si>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</si>
  <si>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</si>
  <si>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</si>
  <si>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</si>
  <si>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</si>
  <si>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</si>
  <si>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</si>
  <si>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</si>
  <si>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</si>
  <si>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</si>
  <si>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</si>
  <si>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</si>
  <si>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</si>
  <si>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</si>
  <si>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</si>
  <si>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</si>
  <si>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</si>
  <si>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</si>
  <si>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</si>
  <si>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</si>
  <si>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</si>
  <si>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</si>
  <si>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</si>
  <si>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</si>
  <si>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</si>
  <si>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</si>
  <si>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</si>
  <si>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</si>
  <si>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</si>
  <si>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</si>
  <si>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</si>
  <si>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</si>
  <si>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</si>
  <si>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</si>
  <si>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</si>
  <si>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</si>
  <si>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</si>
  <si>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</si>
  <si>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</si>
  <si>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</si>
  <si>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</si>
  <si>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</si>
  <si>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</si>
  <si>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</si>
  <si>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</si>
  <si>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</si>
  <si>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</si>
  <si>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</si>
  <si>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</si>
  <si>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</si>
  <si>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</si>
  <si>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</si>
  <si>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</si>
  <si>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</si>
  <si>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</si>
  <si>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</si>
  <si>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</si>
  <si>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</si>
  <si>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</si>
  <si>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</si>
  <si>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</si>
  <si>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</si>
  <si>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</si>
  <si>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</si>
  <si>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</si>
  <si>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</si>
  <si>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</si>
  <si>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</si>
  <si>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</si>
  <si>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</si>
  <si>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</si>
  <si>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</si>
  <si>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</si>
  <si>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</si>
  <si>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</si>
  <si>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</si>
  <si>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</si>
  <si>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</si>
  <si>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</si>
  <si>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</si>
  <si>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</si>
  <si>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</si>
  <si>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</si>
  <si>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</si>
  <si>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</si>
  <si>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</si>
  <si>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</si>
  <si>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</si>
  <si>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</si>
  <si>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</si>
  <si>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</si>
  <si>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</si>
  <si>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</si>
  <si>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</si>
  <si>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</si>
  <si>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</si>
  <si>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</si>
  <si>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</si>
  <si>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</si>
  <si>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</si>
  <si>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</si>
  <si>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</si>
  <si>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</si>
  <si>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</si>
  <si>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</si>
  <si>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</si>
  <si>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</si>
  <si>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</si>
  <si>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</si>
  <si>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</si>
  <si>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</si>
  <si>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</si>
  <si>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</si>
  <si>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</si>
  <si>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</si>
  <si>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</si>
  <si>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</si>
  <si>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</si>
  <si>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</si>
  <si>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</si>
  <si>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</si>
  <si>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</si>
  <si>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</si>
  <si>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</si>
  <si>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</si>
  <si>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</si>
  <si>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</si>
  <si>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</si>
  <si>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</si>
  <si>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</si>
  <si>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</si>
  <si>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</si>
  <si>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</si>
  <si>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</si>
  <si>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</si>
  <si>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</si>
  <si>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</si>
  <si>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</si>
  <si>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</si>
  <si>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</si>
  <si>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</si>
  <si>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</si>
  <si>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</si>
  <si>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</si>
  <si>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</si>
  <si>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</si>
  <si>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</si>
  <si>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</si>
  <si>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</si>
  <si>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</si>
  <si>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</si>
  <si>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</si>
  <si>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</si>
  <si>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</si>
  <si>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</si>
  <si>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</si>
  <si>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</si>
  <si>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</si>
  <si>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</si>
  <si>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</si>
  <si>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</si>
  <si>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</si>
  <si>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</si>
  <si>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</si>
  <si>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</si>
  <si>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</si>
  <si>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</si>
  <si>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</si>
  <si>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</si>
  <si>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</si>
  <si>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</si>
  <si>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</si>
  <si>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</si>
  <si>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</si>
  <si>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</si>
  <si>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</si>
  <si>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</si>
  <si>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</si>
  <si>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</si>
  <si>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</si>
  <si>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</si>
  <si>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</si>
  <si>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</si>
  <si>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</si>
  <si>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</si>
  <si>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</si>
  <si>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</si>
  <si>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</si>
  <si>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</si>
  <si>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</si>
  <si>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</si>
  <si>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</si>
  <si>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</si>
  <si>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</si>
  <si>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</si>
  <si>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</si>
  <si>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</si>
  <si>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</si>
  <si>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</si>
  <si>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</si>
  <si>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</si>
  <si>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</si>
  <si>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</si>
  <si>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</si>
  <si>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</si>
  <si>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</si>
  <si>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</si>
  <si>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</si>
  <si>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</si>
  <si>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</si>
  <si>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</si>
  <si>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</si>
  <si>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</si>
  <si>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</si>
  <si>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</si>
  <si>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</si>
  <si>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</si>
  <si>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</si>
  <si>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</si>
  <si>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</si>
  <si>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</si>
  <si>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</si>
  <si>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</si>
  <si>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</si>
  <si>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</si>
  <si>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</si>
  <si>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</si>
  <si>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</si>
  <si>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</si>
  <si>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</si>
  <si>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</si>
  <si>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</si>
  <si>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</si>
  <si>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</si>
  <si>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</si>
  <si>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</si>
  <si>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</si>
  <si>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</si>
  <si>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</si>
  <si>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</si>
  <si>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</si>
  <si>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</si>
  <si>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</si>
  <si>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</si>
  <si>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</si>
  <si>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</si>
  <si>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</si>
  <si>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</si>
  <si>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</si>
  <si>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</si>
  <si>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</si>
  <si>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</si>
  <si>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</si>
  <si>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</si>
  <si>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</si>
  <si>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</si>
  <si>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</si>
  <si>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</si>
  <si>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</si>
  <si>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</si>
  <si>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</si>
  <si>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</si>
  <si>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</si>
  <si>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</si>
  <si>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</si>
  <si>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</si>
  <si>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</si>
  <si>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</si>
  <si>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</si>
  <si>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</si>
  <si>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</si>
  <si>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</si>
  <si>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</si>
  <si>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</si>
  <si>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</si>
  <si>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</si>
  <si>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</si>
  <si>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</si>
  <si>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</si>
  <si>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</si>
  <si>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</si>
  <si>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</si>
  <si>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</si>
  <si>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</si>
  <si>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</si>
  <si>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</si>
  <si>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</si>
  <si>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</si>
  <si>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</si>
  <si>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</si>
  <si>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</si>
  <si>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</si>
  <si>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</si>
  <si>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</si>
  <si>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</si>
  <si>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</si>
  <si>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</si>
  <si>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</si>
  <si>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</si>
  <si>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</si>
  <si>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</si>
  <si>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</si>
  <si>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</si>
  <si>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</si>
  <si>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</si>
  <si>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</si>
  <si>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</si>
  <si>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</si>
  <si>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</si>
  <si>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</si>
  <si>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</si>
  <si>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</si>
  <si>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</si>
  <si>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</si>
  <si>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</si>
  <si>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</si>
  <si>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</si>
  <si>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</si>
  <si>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</si>
  <si>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</si>
  <si>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</si>
  <si>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</si>
  <si>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</si>
  <si>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</si>
  <si>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</si>
  <si>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</si>
  <si>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</si>
  <si>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</si>
  <si>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</si>
  <si>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</si>
  <si>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</si>
  <si>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</si>
  <si>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</si>
  <si>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</si>
  <si>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</si>
  <si>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</si>
  <si>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</si>
  <si>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</si>
  <si>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</si>
  <si>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</si>
  <si>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</si>
  <si>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</si>
  <si>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</si>
  <si>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</si>
  <si>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</si>
  <si>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</si>
  <si>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</si>
  <si>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</si>
  <si>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</si>
  <si>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</si>
  <si>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</si>
  <si>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</si>
  <si>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</si>
  <si>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</si>
  <si>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</si>
  <si>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</si>
  <si>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</si>
  <si>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</si>
  <si>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</si>
  <si>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</si>
  <si>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</si>
  <si>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</si>
  <si>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</si>
  <si>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</si>
  <si>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</si>
  <si>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</si>
  <si>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</si>
  <si>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</si>
  <si>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</si>
  <si>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</si>
  <si>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</si>
  <si>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</si>
  <si>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</si>
  <si>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</si>
  <si>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</si>
  <si>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</si>
  <si>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</si>
  <si>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</si>
  <si>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</si>
  <si>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</si>
  <si>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</si>
  <si>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</si>
  <si>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</si>
  <si>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</si>
  <si>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</si>
  <si>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</si>
  <si>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</si>
  <si>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</si>
  <si>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</si>
  <si>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</si>
  <si>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</si>
  <si>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</si>
  <si>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</si>
  <si>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</si>
  <si>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</si>
  <si>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</si>
  <si>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</si>
  <si>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</si>
  <si>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</si>
  <si>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</si>
  <si>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</si>
  <si>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</si>
  <si>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</si>
  <si>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</si>
  <si>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</si>
  <si>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</si>
  <si>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</si>
  <si>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</si>
  <si>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</si>
  <si>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</si>
  <si>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</si>
  <si>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</si>
  <si>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</si>
  <si>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</si>
  <si>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</si>
  <si>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</si>
  <si>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</si>
  <si>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</si>
  <si>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</si>
  <si>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</si>
  <si>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</si>
  <si>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</si>
  <si>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</si>
  <si>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</si>
  <si>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</si>
  <si>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</si>
  <si>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</si>
  <si>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</si>
  <si>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</si>
  <si>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</si>
  <si>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</si>
  <si>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</si>
  <si>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</si>
  <si>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</si>
  <si>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</si>
  <si>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</si>
  <si>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</si>
  <si>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</si>
  <si>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</si>
  <si>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</si>
  <si>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</si>
  <si>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</si>
  <si>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</si>
  <si>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</si>
  <si>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</si>
  <si>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</si>
  <si>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</si>
  <si>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</si>
  <si>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</si>
  <si>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</si>
  <si>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</si>
  <si>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</si>
  <si>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</si>
  <si>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</si>
  <si>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</si>
  <si>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</si>
  <si>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</si>
  <si>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</si>
  <si>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</si>
  <si>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</si>
  <si>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</si>
  <si>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</si>
  <si>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</si>
  <si>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</si>
  <si>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</si>
  <si>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</si>
  <si>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</si>
  <si>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</si>
  <si>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</si>
  <si>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</si>
  <si>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</si>
  <si>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</si>
  <si>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</si>
  <si>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</si>
  <si>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</si>
  <si>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</si>
  <si>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</si>
  <si>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</si>
  <si>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</si>
  <si>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</si>
  <si>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</si>
  <si>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</si>
  <si>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</si>
  <si>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</si>
  <si>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</si>
  <si>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</si>
  <si>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</si>
  <si>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</si>
  <si>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</si>
  <si>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</si>
  <si>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</si>
  <si>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</si>
  <si>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</si>
  <si>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</si>
  <si>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</si>
  <si>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</si>
  <si>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</si>
  <si>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</si>
  <si>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</si>
  <si>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</si>
  <si>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</si>
  <si>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</si>
  <si>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</si>
  <si>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</si>
  <si>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</si>
  <si>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</si>
  <si>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</si>
  <si>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</si>
  <si>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</si>
  <si>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</si>
  <si>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</si>
  <si>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</si>
  <si>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</si>
  <si>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</si>
  <si>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</si>
  <si>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</si>
  <si>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</si>
  <si>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</si>
  <si>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</si>
  <si>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</si>
  <si>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</si>
  <si>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</si>
  <si>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</si>
  <si>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</si>
  <si>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</si>
  <si>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</si>
  <si>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</si>
  <si>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</si>
  <si>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</si>
  <si>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</si>
  <si>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</si>
  <si>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</si>
  <si>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</si>
  <si>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</si>
  <si>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</si>
  <si>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</si>
  <si>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</si>
  <si>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</si>
  <si>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</si>
  <si>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</si>
  <si>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</si>
  <si>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</si>
  <si>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</si>
  <si>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</si>
  <si>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</si>
  <si>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</si>
  <si>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</si>
  <si>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</si>
  <si>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</si>
  <si>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</si>
  <si>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</si>
  <si>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</si>
  <si>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</si>
  <si>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</si>
  <si>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</si>
  <si>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</si>
  <si>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</si>
  <si>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</si>
  <si>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</si>
  <si>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</si>
  <si>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</si>
  <si>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</si>
  <si>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</si>
  <si>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</si>
  <si>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</si>
  <si>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</si>
  <si>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</si>
  <si>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</si>
  <si>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</si>
  <si>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</si>
  <si>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</si>
  <si>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</si>
  <si>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</si>
  <si>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</si>
  <si>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</si>
  <si>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</si>
  <si>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</si>
  <si>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</si>
  <si>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</si>
  <si>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</si>
  <si>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</si>
  <si>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</si>
  <si>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</si>
  <si>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</si>
  <si>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</si>
  <si>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</si>
  <si>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</si>
  <si>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</si>
  <si>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</si>
  <si>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</si>
  <si>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</si>
  <si>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</si>
  <si>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</si>
  <si>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</si>
  <si>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FEDERGIO'</t>
  </si>
  <si>
    <t>LO SBRONZO DI RIACE</t>
  </si>
  <si>
    <t>STRATOSFERICA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</si>
</sst>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22</v>
      </c>
      <c r="C2" s="62" t="str">
        <f>VLOOKUP(B2,POR!$A$1:$D$21,2,FALSE)</f>
        <v>BOLOGNA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741</v>
      </c>
      <c r="C3" s="43" t="str">
        <f>VLOOKUP(B3,DIF!$A$1:$D$300,2,FALSE)</f>
        <v>SALERNITANA</v>
      </c>
      <c r="D3" s="64">
        <f>VLOOKUP(B3,DIF!$A$1:$D$300,3,FALSE)</f>
        <v>2</v>
      </c>
      <c r="E3" s="2"/>
      <c r="F3" s="38">
        <f aca="true" t="shared" si="0" ref="F3:F24">UPPER(E3)</f>
      </c>
      <c r="G3" s="61"/>
      <c r="H3" s="109" t="s">
        <v>26</v>
      </c>
      <c r="I3" s="110" t="str">
        <f>VLOOKUP(H3,POR!$A$1:$D$21,2,FALSE)</f>
        <v>JUVENTUS</v>
      </c>
      <c r="J3" s="125">
        <f>VLOOKUP(H3,POR!$A$1:$D$21,3,FALSE)</f>
        <v>41</v>
      </c>
      <c r="K3" s="85"/>
      <c r="L3" s="109" t="s">
        <v>22</v>
      </c>
      <c r="M3" s="110" t="str">
        <f>VLOOKUP(L3,POR!$A$1:$D$21,2,FALSE)</f>
        <v>BOLOGNA</v>
      </c>
      <c r="N3" s="111">
        <f>VLOOKUP(L3,POR!$A$1:$D$21,3,FALSE)</f>
        <v>30</v>
      </c>
      <c r="O3" s="55">
        <f>VLOOKUP(L3,POR!$A$1:$D$21,4,FALSE)</f>
        <v>5</v>
      </c>
    </row>
    <row r="4" spans="1:15" ht="13.5" customHeight="1">
      <c r="A4" s="40" t="s">
        <v>6</v>
      </c>
      <c r="B4" s="5" t="s">
        <v>152</v>
      </c>
      <c r="C4" s="43" t="str">
        <f>VLOOKUP(B4,DIF!$A$1:$D$300,2,FALSE)</f>
        <v>SALERNITANA</v>
      </c>
      <c r="D4" s="64">
        <f>VLOOKUP(B4,DIF!$A$1:$D$300,3,FALSE)</f>
        <v>9</v>
      </c>
      <c r="E4" s="2"/>
      <c r="F4" s="38">
        <f t="shared" si="0"/>
      </c>
      <c r="G4" s="61"/>
      <c r="H4" s="112" t="s">
        <v>76</v>
      </c>
      <c r="I4" s="113" t="str">
        <f>VLOOKUP(H4,DIF!$F$1:$I$300,2,FALSE)</f>
        <v>MONZA</v>
      </c>
      <c r="J4" s="114">
        <f>VLOOKUP(H4,DIF!$F$1:$I$300,3,FALSE)</f>
        <v>18</v>
      </c>
      <c r="K4" s="44"/>
      <c r="L4" s="9" t="s">
        <v>737</v>
      </c>
      <c r="M4" s="43" t="str">
        <f>VLOOKUP(L4,DIF!$A$1:$D$300,2,FALSE)</f>
        <v>FROSINONE</v>
      </c>
      <c r="N4" s="26">
        <f>VLOOKUP(L4,DIF!$A$1:$D$300,3,FALSE)</f>
        <v>1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189</v>
      </c>
      <c r="C5" s="43" t="str">
        <f>VLOOKUP(B5,DIF!$A$1:$D$300,2,FALSE)</f>
        <v>UDINESE</v>
      </c>
      <c r="D5" s="64">
        <f>VLOOKUP(B5,DIF!$A$1:$D$300,3,FALSE)</f>
        <v>18</v>
      </c>
      <c r="E5" s="2"/>
      <c r="F5" s="38">
        <f t="shared" si="0"/>
      </c>
      <c r="G5" s="61"/>
      <c r="H5" s="9" t="s">
        <v>354</v>
      </c>
      <c r="I5" s="43" t="str">
        <f>VLOOKUP(H5,DIF!$F$1:$I$300,2,FALSE)</f>
        <v>LECCE</v>
      </c>
      <c r="J5" s="28">
        <f>VLOOKUP(H5,DIF!$F$1:$I$300,3,FALSE)</f>
        <v>7</v>
      </c>
      <c r="K5" s="44"/>
      <c r="L5" s="9" t="s">
        <v>741</v>
      </c>
      <c r="M5" s="43" t="str">
        <f>VLOOKUP(L5,DIF!$A$1:$D$300,2,FALSE)</f>
        <v>SALERNITANA</v>
      </c>
      <c r="N5" s="26">
        <f>VLOOKUP(L5,DIF!$A$1:$D$300,3,FALSE)</f>
        <v>2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192</v>
      </c>
      <c r="C6" s="43" t="str">
        <f>VLOOKUP(B6,DIF!$A$1:$D$300,2,FALSE)</f>
        <v>JUVENTUS</v>
      </c>
      <c r="D6" s="64">
        <f>VLOOKUP(B6,DIF!$A$1:$D$300,3,FALSE)</f>
        <v>24</v>
      </c>
      <c r="E6" s="2"/>
      <c r="F6" s="38">
        <f t="shared" si="0"/>
      </c>
      <c r="G6" s="61"/>
      <c r="H6" s="9" t="s">
        <v>348</v>
      </c>
      <c r="I6" s="43" t="str">
        <f>VLOOKUP(H6,DIF!$F$1:$I$300,2,FALSE)</f>
        <v>MILAN</v>
      </c>
      <c r="J6" s="28">
        <f>VLOOKUP(H6,DIF!$F$1:$I$300,3,FALSE)</f>
        <v>4</v>
      </c>
      <c r="K6" s="44"/>
      <c r="L6" s="9" t="s">
        <v>152</v>
      </c>
      <c r="M6" s="43" t="str">
        <f>VLOOKUP(L6,DIF!$A$1:$D$300,2,FALSE)</f>
        <v>SALERNITANA</v>
      </c>
      <c r="N6" s="26">
        <f>VLOOKUP(L6,DIF!$A$1:$D$300,3,FALSE)</f>
        <v>9</v>
      </c>
      <c r="O6" s="27">
        <f>VLOOKUP(L6,DIF!$A$1:$D$300,4,FALSE)</f>
        <v>5</v>
      </c>
    </row>
    <row r="7" spans="1:15" ht="13.5" customHeight="1">
      <c r="A7" s="40" t="s">
        <v>6</v>
      </c>
      <c r="B7" s="5" t="s">
        <v>144</v>
      </c>
      <c r="C7" s="43" t="str">
        <f>VLOOKUP(B7,DIF!$A$1:$D$300,2,FALSE)</f>
        <v>TORINO</v>
      </c>
      <c r="D7" s="64">
        <f>VLOOKUP(B7,DIF!$A$1:$D$300,3,FALSE)</f>
        <v>25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737</v>
      </c>
      <c r="C8" s="43" t="str">
        <f>VLOOKUP(B8,DIF!$A$1:$D$300,2,FALSE)</f>
        <v>FROSINONE</v>
      </c>
      <c r="D8" s="64">
        <f>VLOOKUP(B8,DIF!$A$1:$D$300,3,FALSE)</f>
        <v>1</v>
      </c>
      <c r="E8" s="2"/>
      <c r="F8" s="38">
        <f t="shared" si="0"/>
      </c>
      <c r="G8" s="3"/>
      <c r="H8" s="102" t="s">
        <v>215</v>
      </c>
      <c r="I8" s="103" t="str">
        <f>VLOOKUP(H8,DIFoCEN!$F$1:$I$500,2,FALSE)</f>
        <v>LAZIO</v>
      </c>
      <c r="J8" s="37">
        <f>VLOOKUP(H8,DIFoCEN!$F$1:$I$500,3,FALSE)</f>
        <v>42</v>
      </c>
      <c r="K8" s="44"/>
      <c r="L8" s="102" t="s">
        <v>230</v>
      </c>
      <c r="M8" s="103" t="str">
        <f>VLOOKUP(L8,DIFoCEN!$A$1:$D$500,2,FALSE)</f>
        <v>INTER</v>
      </c>
      <c r="N8" s="124">
        <f>VLOOKUP(L8,DIFoCEN!$A$1:$D$500,3,FALSE)</f>
        <v>61</v>
      </c>
      <c r="O8" s="35">
        <f>VLOOKUP(L8,DIFoCEN!$A$1:$D$500,4,FALSE)</f>
        <v>5</v>
      </c>
    </row>
    <row r="9" spans="1:15" ht="13.5" customHeight="1">
      <c r="A9" s="40" t="s">
        <v>6</v>
      </c>
      <c r="B9" s="5" t="s">
        <v>95</v>
      </c>
      <c r="C9" s="43" t="str">
        <f>VLOOKUP(B9,DIF!$A$1:$D$300,2,FALSE)</f>
        <v>ATALANTA</v>
      </c>
      <c r="D9" s="64">
        <f>VLOOKUP(B9,DIF!$A$1:$D$300,3,FALSE)</f>
        <v>20</v>
      </c>
      <c r="E9" s="2"/>
      <c r="F9" s="38">
        <f t="shared" si="0"/>
      </c>
      <c r="G9" s="61"/>
      <c r="H9" s="10" t="s">
        <v>595</v>
      </c>
      <c r="I9" s="32" t="str">
        <f>VLOOKUP(H9,CEN!$F$1:$I$300,2,FALSE)</f>
        <v>LECCE</v>
      </c>
      <c r="J9" s="28">
        <f>VLOOKUP(H9,CEN!$F$1:$I$300,3,FALSE)</f>
        <v>12</v>
      </c>
      <c r="K9" s="36"/>
      <c r="L9" s="119" t="s">
        <v>769</v>
      </c>
      <c r="M9" s="120" t="str">
        <f>VLOOKUP(L9,CEN!$A$1:$D$300,2,FALSE)</f>
        <v>BOLOGNA</v>
      </c>
      <c r="N9" s="120">
        <f>VLOOKUP(L9,CEN!$A$1:$D$300,3,FALSE)</f>
        <v>5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502</v>
      </c>
      <c r="I10" s="32" t="str">
        <f>VLOOKUP(H10,CEN!$F$1:$I$300,2,FALSE)</f>
        <v>JUVENTUS</v>
      </c>
      <c r="J10" s="28">
        <f>VLOOKUP(H10,CEN!$F$1:$I$300,3,FALSE)</f>
        <v>50</v>
      </c>
      <c r="K10" s="36"/>
      <c r="L10" s="10" t="s">
        <v>592</v>
      </c>
      <c r="M10" s="32" t="str">
        <f>VLOOKUP(L10,CEN!$A$1:$D$300,2,FALSE)</f>
        <v>JUVENTUS</v>
      </c>
      <c r="N10" s="32">
        <f>VLOOKUP(L10,CEN!$A$1:$D$300,3,FALSE)</f>
        <v>41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523</v>
      </c>
      <c r="C11" s="32" t="str">
        <f>VLOOKUP(B11,CEN!$A$1:$D$300,2,FALSE)</f>
        <v>VERONA</v>
      </c>
      <c r="D11" s="54">
        <f>VLOOKUP(B11,CEN!$A$1:$D$300,3,FALSE)</f>
        <v>16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506</v>
      </c>
      <c r="C12" s="32" t="str">
        <f>VLOOKUP(B12,CEN!$A$1:$D$300,2,FALSE)</f>
        <v>LECCE</v>
      </c>
      <c r="D12" s="54">
        <f>VLOOKUP(B12,CEN!$A$1:$D$300,3,FALSE)</f>
        <v>1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769</v>
      </c>
      <c r="C13" s="32" t="str">
        <f>VLOOKUP(B13,CEN!$A$1:$D$300,2,FALSE)</f>
        <v>BOLOGNA</v>
      </c>
      <c r="D13" s="54">
        <f>VLOOKUP(B13,CEN!$A$1:$D$300,3,FALSE)</f>
        <v>5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608</v>
      </c>
      <c r="C14" s="32" t="str">
        <f>VLOOKUP(B14,CEN!$A$1:$D$300,2,FALSE)</f>
        <v>FROSINONE</v>
      </c>
      <c r="D14" s="54">
        <f>VLOOKUP(B14,CEN!$A$1:$D$300,3,FALSE)</f>
        <v>42</v>
      </c>
      <c r="E14" s="2"/>
      <c r="F14" s="38">
        <f t="shared" si="0"/>
      </c>
      <c r="G14" s="57"/>
      <c r="H14" s="12" t="s">
        <v>432</v>
      </c>
      <c r="I14" s="25" t="str">
        <f>VLOOKUP(H14,ATT!$F$1:$I$300,2,FALSE)</f>
        <v>GENOA</v>
      </c>
      <c r="J14" s="28">
        <f>VLOOKUP(H14,ATT!$F$1:$I$300,3,FALSE)</f>
        <v>58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483</v>
      </c>
      <c r="C15" s="32" t="str">
        <f>VLOOKUP(B15,CEN!$A$1:$D$300,2,FALSE)</f>
        <v>FROSINONE</v>
      </c>
      <c r="D15" s="54">
        <f>VLOOKUP(B15,CEN!$A$1:$D$300,3,FALSE)</f>
        <v>13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505</v>
      </c>
      <c r="C16" s="32" t="str">
        <f>VLOOKUP(B16,CEN!$A$1:$D$300,2,FALSE)</f>
        <v>MONZA</v>
      </c>
      <c r="D16" s="54">
        <f>VLOOKUP(B16,CEN!$A$1:$D$300,3,FALSE)</f>
        <v>40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592</v>
      </c>
      <c r="C17" s="32" t="str">
        <f>VLOOKUP(B17,CEN!$A$1:$D$300,2,FALSE)</f>
        <v>JUVENTUS</v>
      </c>
      <c r="D17" s="54">
        <f>VLOOKUP(B17,CEN!$A$1:$D$300,3,FALSE)</f>
        <v>41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130</v>
      </c>
      <c r="C19" s="25" t="str">
        <f>VLOOKUP(B19,ATT!$A$1:$D$300,2,FALSE)</f>
        <v>NAPOLI</v>
      </c>
      <c r="D19" s="54">
        <f>VLOOKUP(B19,ATT!$A$1:$D$500,3,FALSE)</f>
        <v>68</v>
      </c>
      <c r="E19" s="2"/>
      <c r="F19" s="38">
        <f t="shared" si="0"/>
      </c>
      <c r="G19" s="56"/>
      <c r="H19" s="23"/>
      <c r="I19" s="23"/>
      <c r="J19" s="13">
        <f>SUM(J3:J18)</f>
        <v>232</v>
      </c>
      <c r="K19" s="85"/>
      <c r="L19" s="23"/>
      <c r="M19" s="23"/>
      <c r="N19" s="13">
        <f>SUM(N3:N18)</f>
        <v>232</v>
      </c>
      <c r="O19" s="24">
        <f>SUM(O3:O18)</f>
        <v>49</v>
      </c>
    </row>
    <row r="20" spans="1:15" ht="13.5" customHeight="1">
      <c r="A20" s="42" t="s">
        <v>8</v>
      </c>
      <c r="B20" s="7" t="s">
        <v>802</v>
      </c>
      <c r="C20" s="25" t="str">
        <f>VLOOKUP(B20,ATT!$A$1:$D$300,2,FALSE)</f>
        <v>ROMA</v>
      </c>
      <c r="D20" s="54">
        <f>VLOOKUP(B20,ATT!$A$1:$D$500,3,FALSE)</f>
        <v>66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140</v>
      </c>
      <c r="C21" s="25" t="str">
        <f>VLOOKUP(B21,ATT!$A$1:$D$300,2,FALSE)</f>
        <v>JUVENTUS</v>
      </c>
      <c r="D21" s="54">
        <f>VLOOKUP(B21,ATT!$A$1:$D$500,3,FALSE)</f>
        <v>83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804</v>
      </c>
      <c r="C22" s="25" t="str">
        <f>VLOOKUP(B22,ATT!$A$1:$D$300,2,FALSE)</f>
        <v>FROSINONE</v>
      </c>
      <c r="D22" s="54">
        <f>VLOOKUP(B22,ATT!$A$1:$D$500,3,FALSE)</f>
        <v>15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873</v>
      </c>
      <c r="C23" s="25" t="str">
        <f>VLOOKUP(B23,ATT!$A$1:$D$300,2,FALSE)</f>
        <v>MONZA</v>
      </c>
      <c r="D23" s="54">
        <f>VLOOKUP(B23,ATT!$A$1:$D$500,3,FALSE)</f>
        <v>1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868</v>
      </c>
      <c r="C24" s="25" t="str">
        <f>VLOOKUP(B24,ATT!$A$1:$D$300,2,FALSE)</f>
        <v>ATALANTA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689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340</v>
      </c>
      <c r="I34" s="25" t="str">
        <f>VLOOKUP(H34,ATT!$F$1:$I$300,2,FALSE)</f>
        <v>UDINESE</v>
      </c>
      <c r="J34" s="28">
        <f>VLOOKUP(H34,ATT!$F$1:$I$300,3,FALSE)</f>
        <v>1</v>
      </c>
      <c r="K34" s="29"/>
      <c r="L34" s="12" t="s">
        <v>868</v>
      </c>
      <c r="M34" s="25" t="str">
        <f>VLOOKUP(L34,ATT!$A$1:$D$300,2,FALSE)</f>
        <v>ATALANTA</v>
      </c>
      <c r="N34" s="126">
        <f>VLOOKUP(L34,ATT!$A$1:$D$500,3,FALSE)</f>
        <v>1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  <row r="41" spans="1:15" ht="19.5" customHeight="1">
      <c r="A41" s="67"/>
      <c r="B41" s="19" t="s">
        <v>1068</v>
      </c>
      <c r="C41" s="66"/>
      <c r="D41" s="67"/>
      <c r="E41" s="67"/>
      <c r="F41" s="30"/>
      <c r="G41" s="67"/>
      <c r="H41" s="99" t="s">
        <v>14</v>
      </c>
      <c r="I41" s="100"/>
      <c r="J41" s="100"/>
      <c r="K41" s="68"/>
      <c r="L41" s="99" t="s">
        <v>15</v>
      </c>
      <c r="M41" s="100"/>
      <c r="N41" s="100"/>
      <c r="O41" s="101"/>
    </row>
    <row r="42" spans="1:15" ht="13.5" customHeight="1" thickBot="1">
      <c r="A42" s="69" t="s">
        <v>5</v>
      </c>
      <c r="B42" s="4" t="s">
        <v>26</v>
      </c>
      <c r="C42" s="62" t="str">
        <f>VLOOKUP(B42,POR!$A$1:$D$21,2,FALSE)</f>
        <v>JUVENTUS</v>
      </c>
      <c r="D42" s="63">
        <f>VLOOKUP(B42,POR!$A$1:$D$21,3,FALSE)</f>
        <v>41</v>
      </c>
      <c r="E42" s="1"/>
      <c r="F42" s="58">
        <f>UPPER(E42)</f>
      </c>
      <c r="G42" s="56"/>
      <c r="I42" s="23"/>
      <c r="J42" s="23"/>
      <c r="K42" s="85" t="s">
        <v>837</v>
      </c>
      <c r="L42" s="23"/>
      <c r="M42" s="23"/>
      <c r="N42" s="23"/>
      <c r="O42" s="23"/>
    </row>
    <row r="43" spans="1:15" ht="13.5" customHeight="1" thickBot="1">
      <c r="A43" s="40" t="s">
        <v>6</v>
      </c>
      <c r="B43" s="5" t="s">
        <v>192</v>
      </c>
      <c r="C43" s="43" t="str">
        <f>VLOOKUP(B43,DIF!$A$1:$D$300,2,FALSE)</f>
        <v>JUVENTUS</v>
      </c>
      <c r="D43" s="64">
        <f>VLOOKUP(B43,DIF!$A$1:$D$300,3,FALSE)</f>
        <v>24</v>
      </c>
      <c r="E43" s="2"/>
      <c r="F43" s="38">
        <f aca="true" t="shared" si="1" ref="F43:F56">UPPER(E43)</f>
      </c>
      <c r="G43" s="61"/>
      <c r="H43" s="109" t="s">
        <v>1</v>
      </c>
      <c r="I43" s="110" t="str">
        <f>VLOOKUP(H43,POR!$A$1:$D$21,2,FALSE)</f>
        <v>-</v>
      </c>
      <c r="J43" s="125" t="str">
        <f>VLOOKUP(H43,POR!$A$1:$D$21,3,FALSE)</f>
        <v>-</v>
      </c>
      <c r="K43" s="85"/>
      <c r="L43" s="109" t="s">
        <v>1</v>
      </c>
      <c r="M43" s="110" t="str">
        <f>VLOOKUP(L43,POR!$A$1:$D$21,2,FALSE)</f>
        <v>-</v>
      </c>
      <c r="N43" s="111" t="str">
        <f>VLOOKUP(L43,POR!$A$1:$D$21,3,FALSE)</f>
        <v>-</v>
      </c>
      <c r="O43" s="55" t="str">
        <f>VLOOKUP(L43,POR!$A$1:$D$21,4,FALSE)</f>
        <v>-</v>
      </c>
    </row>
    <row r="44" spans="1:15" ht="13.5" customHeight="1">
      <c r="A44" s="40" t="s">
        <v>6</v>
      </c>
      <c r="B44" s="5" t="s">
        <v>144</v>
      </c>
      <c r="C44" s="43" t="str">
        <f>VLOOKUP(B44,DIF!$A$1:$D$300,2,FALSE)</f>
        <v>TORINO</v>
      </c>
      <c r="D44" s="64">
        <f>VLOOKUP(B44,DIF!$A$1:$D$300,3,FALSE)</f>
        <v>25</v>
      </c>
      <c r="E44" s="2"/>
      <c r="F44" s="38">
        <f t="shared" si="1"/>
      </c>
      <c r="G44" s="61"/>
      <c r="H44" s="112" t="s">
        <v>381</v>
      </c>
      <c r="I44" s="113" t="str">
        <f>VLOOKUP(H44,DIF!$F$1:$I$300,2,FALSE)</f>
        <v>CAGLIARI</v>
      </c>
      <c r="J44" s="114">
        <f>VLOOKUP(H44,DIF!$F$1:$I$300,3,FALSE)</f>
        <v>21</v>
      </c>
      <c r="K44" s="44"/>
      <c r="L44" s="9" t="s">
        <v>152</v>
      </c>
      <c r="M44" s="43" t="str">
        <f>VLOOKUP(L44,DIF!$A$1:$D$300,2,FALSE)</f>
        <v>SALERNITANA</v>
      </c>
      <c r="N44" s="26">
        <f>VLOOKUP(L44,DIF!$A$1:$D$300,3,FALSE)</f>
        <v>9</v>
      </c>
      <c r="O44" s="27">
        <f>VLOOKUP(L44,DIF!$A$1:$D$300,4,FALSE)</f>
        <v>5</v>
      </c>
    </row>
    <row r="45" spans="1:15" ht="13.5" customHeight="1">
      <c r="A45" s="40" t="s">
        <v>6</v>
      </c>
      <c r="B45" s="5" t="s">
        <v>152</v>
      </c>
      <c r="C45" s="43" t="str">
        <f>VLOOKUP(B45,DIF!$A$1:$D$300,2,FALSE)</f>
        <v>SALERNITANA</v>
      </c>
      <c r="D45" s="64">
        <f>VLOOKUP(B45,DIF!$A$1:$D$300,3,FALSE)</f>
        <v>9</v>
      </c>
      <c r="E45" s="2"/>
      <c r="F45" s="38">
        <f t="shared" si="1"/>
      </c>
      <c r="G45" s="61"/>
      <c r="H45" s="9" t="s">
        <v>454</v>
      </c>
      <c r="I45" s="43" t="str">
        <f>VLOOKUP(H45,DIF!$F$1:$I$300,2,FALSE)</f>
        <v>BOLOGNA</v>
      </c>
      <c r="J45" s="28">
        <f>VLOOKUP(H45,DIF!$F$1:$I$300,3,FALSE)</f>
        <v>3</v>
      </c>
      <c r="K45" s="44"/>
      <c r="L45" s="9" t="s">
        <v>741</v>
      </c>
      <c r="M45" s="43" t="str">
        <f>VLOOKUP(L45,DIF!$A$1:$D$300,2,FALSE)</f>
        <v>SALERNITANA</v>
      </c>
      <c r="N45" s="26">
        <f>VLOOKUP(L45,DIF!$A$1:$D$300,3,FALSE)</f>
        <v>2</v>
      </c>
      <c r="O45" s="27">
        <f>VLOOKUP(L45,DIF!$A$1:$D$300,4,FALSE)</f>
        <v>5</v>
      </c>
    </row>
    <row r="46" spans="1:15" ht="13.5" customHeight="1">
      <c r="A46" s="40" t="s">
        <v>6</v>
      </c>
      <c r="B46" s="5" t="s">
        <v>374</v>
      </c>
      <c r="C46" s="43" t="str">
        <f>VLOOKUP(B46,DIF!$A$1:$D$300,2,FALSE)</f>
        <v>FROSINONE</v>
      </c>
      <c r="D46" s="64">
        <f>VLOOKUP(B46,DIF!$A$1:$D$300,3,FALSE)</f>
        <v>10</v>
      </c>
      <c r="E46" s="2"/>
      <c r="F46" s="38">
        <f t="shared" si="1"/>
      </c>
      <c r="G46" s="61"/>
      <c r="H46" s="9" t="s">
        <v>354</v>
      </c>
      <c r="I46" s="43" t="str">
        <f>VLOOKUP(H46,DIF!$F$1:$I$300,2,FALSE)</f>
        <v>LECCE</v>
      </c>
      <c r="J46" s="28">
        <f>VLOOKUP(H46,DIF!$F$1:$I$300,3,FALSE)</f>
        <v>7</v>
      </c>
      <c r="K46" s="44"/>
      <c r="L46" s="9" t="s">
        <v>186</v>
      </c>
      <c r="M46" s="43" t="str">
        <f>VLOOKUP(L46,DIF!$A$1:$D$300,2,FALSE)</f>
        <v>GENOA</v>
      </c>
      <c r="N46" s="26">
        <f>VLOOKUP(L46,DIF!$A$1:$D$300,3,FALSE)</f>
        <v>12</v>
      </c>
      <c r="O46" s="27">
        <f>VLOOKUP(L46,DIF!$A$1:$D$300,4,FALSE)</f>
        <v>5</v>
      </c>
    </row>
    <row r="47" spans="1:15" ht="13.5" customHeight="1">
      <c r="A47" s="40" t="s">
        <v>6</v>
      </c>
      <c r="B47" s="5" t="s">
        <v>186</v>
      </c>
      <c r="C47" s="43" t="str">
        <f>VLOOKUP(B47,DIF!$A$1:$D$300,2,FALSE)</f>
        <v>GENOA</v>
      </c>
      <c r="D47" s="64">
        <f>VLOOKUP(B47,DIF!$A$1:$D$300,3,FALSE)</f>
        <v>12</v>
      </c>
      <c r="E47" s="2"/>
      <c r="F47" s="38">
        <f t="shared" si="1"/>
      </c>
      <c r="G47" s="61"/>
      <c r="H47" s="9" t="s">
        <v>832</v>
      </c>
      <c r="I47" s="43" t="str">
        <f>VLOOKUP(H47,DIF!$F$1:$I$300,2,FALSE)</f>
        <v>-</v>
      </c>
      <c r="J47" s="28" t="str">
        <f>VLOOKUP(H47,DIF!$F$1:$I$300,3,FALSE)</f>
        <v>-</v>
      </c>
      <c r="K47" s="44"/>
      <c r="L47" s="9" t="s">
        <v>3</v>
      </c>
      <c r="M47" s="43" t="str">
        <f>VLOOKUP(L47,DIF!$A$1:$D$300,2,FALSE)</f>
        <v>-</v>
      </c>
      <c r="N47" s="26" t="str">
        <f>VLOOKUP(L47,DIF!$A$1:$D$300,3,FALSE)</f>
        <v>-</v>
      </c>
      <c r="O47" s="27" t="str">
        <f>VLOOKUP(L47,DIF!$A$1:$D$300,4,FALSE)</f>
        <v>-</v>
      </c>
    </row>
    <row r="48" spans="1:15" ht="13.5" customHeight="1" thickBot="1">
      <c r="A48" s="40" t="s">
        <v>6</v>
      </c>
      <c r="B48" s="5" t="s">
        <v>741</v>
      </c>
      <c r="C48" s="43" t="str">
        <f>VLOOKUP(B48,DIF!$A$1:$D$300,2,FALSE)</f>
        <v>SALERNITANA</v>
      </c>
      <c r="D48" s="64">
        <f>VLOOKUP(B48,DIF!$A$1:$D$300,3,FALSE)</f>
        <v>2</v>
      </c>
      <c r="E48" s="2"/>
      <c r="F48" s="38">
        <f t="shared" si="1"/>
      </c>
      <c r="G48" s="3"/>
      <c r="H48" s="102" t="s">
        <v>236</v>
      </c>
      <c r="I48" s="103" t="str">
        <f>VLOOKUP(H48,DIFoCEN!$F$1:$I$500,2,FALSE)</f>
        <v>JUVENTUS</v>
      </c>
      <c r="J48" s="37">
        <f>VLOOKUP(H48,DIFoCEN!$F$1:$I$500,3,FALSE)</f>
        <v>50</v>
      </c>
      <c r="K48" s="44"/>
      <c r="L48" s="102" t="s">
        <v>230</v>
      </c>
      <c r="M48" s="103" t="str">
        <f>VLOOKUP(L48,DIFoCEN!$A$1:$D$500,2,FALSE)</f>
        <v>INTER</v>
      </c>
      <c r="N48" s="124">
        <f>VLOOKUP(L48,DIFoCEN!$A$1:$D$500,3,FALSE)</f>
        <v>61</v>
      </c>
      <c r="O48" s="35">
        <f>VLOOKUP(L48,DIFoCEN!$A$1:$D$500,4,FALSE)</f>
        <v>5</v>
      </c>
    </row>
    <row r="49" spans="1:15" ht="13.5" customHeight="1">
      <c r="A49" s="40" t="s">
        <v>6</v>
      </c>
      <c r="B49" s="5" t="s">
        <v>369</v>
      </c>
      <c r="C49" s="43" t="str">
        <f>VLOOKUP(B49,DIF!$A$1:$D$300,2,FALSE)</f>
        <v>FROSINONE</v>
      </c>
      <c r="D49" s="64">
        <f>VLOOKUP(B49,DIF!$A$1:$D$300,3,FALSE)</f>
        <v>16</v>
      </c>
      <c r="E49" s="2"/>
      <c r="F49" s="38">
        <f t="shared" si="1"/>
      </c>
      <c r="G49" s="61"/>
      <c r="H49" s="10" t="s">
        <v>595</v>
      </c>
      <c r="I49" s="32" t="str">
        <f>VLOOKUP(H49,CEN!$F$1:$I$300,2,FALSE)</f>
        <v>LECCE</v>
      </c>
      <c r="J49" s="28">
        <f>VLOOKUP(H49,CEN!$F$1:$I$300,3,FALSE)</f>
        <v>12</v>
      </c>
      <c r="K49" s="36"/>
      <c r="L49" s="119" t="s">
        <v>484</v>
      </c>
      <c r="M49" s="120" t="str">
        <f>VLOOKUP(L49,CEN!$A$1:$D$300,2,FALSE)</f>
        <v>SALERNITANA</v>
      </c>
      <c r="N49" s="120">
        <f>VLOOKUP(L49,CEN!$A$1:$D$300,3,FALSE)</f>
        <v>11</v>
      </c>
      <c r="O49" s="121">
        <f>VLOOKUP(L49,CEN!$A$1:$D$300,4,FALSE)</f>
        <v>7</v>
      </c>
    </row>
    <row r="50" spans="1:15" ht="13.5" customHeight="1" thickBot="1">
      <c r="A50" s="70" t="s">
        <v>6</v>
      </c>
      <c r="B50" s="83" t="s">
        <v>230</v>
      </c>
      <c r="C50" s="84" t="str">
        <f>VLOOKUP(B50,DIFoCEN!$A$1:$D$500,2,FALSE)</f>
        <v>INTER</v>
      </c>
      <c r="D50" s="60">
        <f>VLOOKUP(B50,DIFoCEN!$A$1:$D$500,3,FALSE)</f>
        <v>61</v>
      </c>
      <c r="E50" s="1"/>
      <c r="F50" s="58">
        <f t="shared" si="1"/>
      </c>
      <c r="G50" s="61"/>
      <c r="H50" s="10" t="s">
        <v>584</v>
      </c>
      <c r="I50" s="32" t="str">
        <f>VLOOKUP(H50,CEN!$F$1:$I$300,2,FALSE)</f>
        <v>ROMA</v>
      </c>
      <c r="J50" s="28">
        <f>VLOOKUP(H50,CEN!$F$1:$I$300,3,FALSE)</f>
        <v>3</v>
      </c>
      <c r="K50" s="36"/>
      <c r="L50" s="10" t="s">
        <v>553</v>
      </c>
      <c r="M50" s="32" t="str">
        <f>VLOOKUP(L50,CEN!$A$1:$D$300,2,FALSE)</f>
        <v>SASSUOLO</v>
      </c>
      <c r="N50" s="32">
        <f>VLOOKUP(L50,CEN!$A$1:$D$300,3,FALSE)</f>
        <v>2</v>
      </c>
      <c r="O50" s="122">
        <f>VLOOKUP(L50,CEN!$A$1:$D$300,4,FALSE)</f>
        <v>7</v>
      </c>
    </row>
    <row r="51" spans="1:15" ht="13.5" customHeight="1">
      <c r="A51" s="41" t="s">
        <v>7</v>
      </c>
      <c r="B51" s="6" t="s">
        <v>505</v>
      </c>
      <c r="C51" s="32" t="str">
        <f>VLOOKUP(B51,CEN!$A$1:$D$300,2,FALSE)</f>
        <v>MONZA</v>
      </c>
      <c r="D51" s="54">
        <f>VLOOKUP(B51,CEN!$A$1:$D$300,3,FALSE)</f>
        <v>40</v>
      </c>
      <c r="E51" s="2"/>
      <c r="F51" s="38">
        <f t="shared" si="1"/>
      </c>
      <c r="G51" s="57"/>
      <c r="H51" s="10" t="s">
        <v>611</v>
      </c>
      <c r="I51" s="32" t="str">
        <f>VLOOKUP(H51,CEN!$F$1:$I$300,2,FALSE)</f>
        <v>CAGLIARI</v>
      </c>
      <c r="J51" s="28">
        <f>VLOOKUP(H51,CEN!$F$1:$I$300,3,FALSE)</f>
        <v>14</v>
      </c>
      <c r="K51" s="36"/>
      <c r="L51" s="10" t="s">
        <v>483</v>
      </c>
      <c r="M51" s="32" t="str">
        <f>VLOOKUP(L51,CEN!$A$1:$D$300,2,FALSE)</f>
        <v>FROSINONE</v>
      </c>
      <c r="N51" s="32">
        <f>VLOOKUP(L51,CEN!$A$1:$D$300,3,FALSE)</f>
        <v>13</v>
      </c>
      <c r="O51" s="122">
        <f>VLOOKUP(L51,CEN!$A$1:$D$300,4,FALSE)</f>
        <v>7</v>
      </c>
    </row>
    <row r="52" spans="1:15" ht="13.5" customHeight="1">
      <c r="A52" s="41" t="s">
        <v>7</v>
      </c>
      <c r="B52" s="6" t="s">
        <v>483</v>
      </c>
      <c r="C52" s="32" t="str">
        <f>VLOOKUP(B52,CEN!$A$1:$D$300,2,FALSE)</f>
        <v>FROSINONE</v>
      </c>
      <c r="D52" s="54">
        <f>VLOOKUP(B52,CEN!$A$1:$D$300,3,FALSE)</f>
        <v>13</v>
      </c>
      <c r="E52" s="2"/>
      <c r="F52" s="38">
        <f t="shared" si="1"/>
      </c>
      <c r="G52" s="57"/>
      <c r="H52" s="10" t="s">
        <v>835</v>
      </c>
      <c r="I52" s="32" t="str">
        <f>VLOOKUP(H52,CEN!$F$1:$I$300,2,FALSE)</f>
        <v>-</v>
      </c>
      <c r="J52" s="28" t="str">
        <f>VLOOKUP(H52,CEN!$F$1:$I$300,3,FALSE)</f>
        <v>-</v>
      </c>
      <c r="K52" s="36"/>
      <c r="L52" s="10" t="s">
        <v>2</v>
      </c>
      <c r="M52" s="32" t="str">
        <f>VLOOKUP(L52,CEN!$A$1:$D$300,2,FALSE)</f>
        <v>-</v>
      </c>
      <c r="N52" s="32" t="str">
        <f>VLOOKUP(L52,CEN!$A$1:$D$300,3,FALSE)</f>
        <v>-</v>
      </c>
      <c r="O52" s="122" t="str">
        <f>VLOOKUP(L52,CEN!$A$1:$D$300,4,FALSE)</f>
        <v>-</v>
      </c>
    </row>
    <row r="53" spans="1:15" ht="13.5" customHeight="1" thickBot="1">
      <c r="A53" s="41" t="s">
        <v>7</v>
      </c>
      <c r="B53" s="6" t="s">
        <v>523</v>
      </c>
      <c r="C53" s="32" t="str">
        <f>VLOOKUP(B53,CEN!$A$1:$D$300,2,FALSE)</f>
        <v>VERONA</v>
      </c>
      <c r="D53" s="54">
        <f>VLOOKUP(B53,CEN!$A$1:$D$300,3,FALSE)</f>
        <v>16</v>
      </c>
      <c r="E53" s="2"/>
      <c r="F53" s="38">
        <f t="shared" si="1"/>
      </c>
      <c r="G53" s="57"/>
      <c r="H53" s="11" t="s">
        <v>835</v>
      </c>
      <c r="I53" s="33" t="str">
        <f>VLOOKUP(H53,CEN!$F$1:$I$300,2,FALSE)</f>
        <v>-</v>
      </c>
      <c r="J53" s="37" t="str">
        <f>VLOOKUP(H53,CEN!$F$1:$I$300,3,FALSE)</f>
        <v>-</v>
      </c>
      <c r="K53" s="36"/>
      <c r="L53" s="11" t="s">
        <v>2</v>
      </c>
      <c r="M53" s="33" t="str">
        <f>VLOOKUP(L53,CEN!$A$1:$D$300,2,FALSE)</f>
        <v>-</v>
      </c>
      <c r="N53" s="33" t="str">
        <f>VLOOKUP(L53,CEN!$A$1:$D$300,3,FALSE)</f>
        <v>-</v>
      </c>
      <c r="O53" s="123" t="str">
        <f>VLOOKUP(L53,CEN!$A$1:$D$300,4,FALSE)</f>
        <v>-</v>
      </c>
    </row>
    <row r="54" spans="1:15" ht="13.5" customHeight="1">
      <c r="A54" s="41" t="s">
        <v>7</v>
      </c>
      <c r="B54" s="6" t="s">
        <v>608</v>
      </c>
      <c r="C54" s="32" t="str">
        <f>VLOOKUP(B54,CEN!$A$1:$D$300,2,FALSE)</f>
        <v>FROSINONE</v>
      </c>
      <c r="D54" s="54">
        <f>VLOOKUP(B54,CEN!$A$1:$D$300,3,FALSE)</f>
        <v>42</v>
      </c>
      <c r="E54" s="2"/>
      <c r="F54" s="38">
        <f t="shared" si="1"/>
      </c>
      <c r="G54" s="57"/>
      <c r="H54" s="12" t="s">
        <v>801</v>
      </c>
      <c r="I54" s="25" t="str">
        <f>VLOOKUP(H54,ATT!$F$1:$I$300,2,FALSE)</f>
        <v>LECCE</v>
      </c>
      <c r="J54" s="28">
        <f>VLOOKUP(H54,ATT!$F$1:$I$300,3,FALSE)</f>
        <v>24</v>
      </c>
      <c r="K54" s="29"/>
      <c r="L54" s="115" t="s">
        <v>122</v>
      </c>
      <c r="M54" s="116" t="str">
        <f>VLOOKUP(L54,ATT!$A$1:$D$300,2,FALSE)</f>
        <v>FIORENTINA</v>
      </c>
      <c r="N54" s="117">
        <f>VLOOKUP(L54,ATT!$A$1:$D$500,3,FALSE)</f>
        <v>41</v>
      </c>
      <c r="O54" s="118">
        <f>VLOOKUP(L54,ATT!$A$1:$D$300,4,FALSE)</f>
        <v>10</v>
      </c>
    </row>
    <row r="55" spans="1:15" ht="13.5" customHeight="1">
      <c r="A55" s="41" t="s">
        <v>7</v>
      </c>
      <c r="B55" s="6" t="s">
        <v>553</v>
      </c>
      <c r="C55" s="32" t="str">
        <f>VLOOKUP(B55,CEN!$A$1:$D$300,2,FALSE)</f>
        <v>SASSUOLO</v>
      </c>
      <c r="D55" s="54">
        <f>VLOOKUP(B55,CEN!$A$1:$D$300,3,FALSE)</f>
        <v>2</v>
      </c>
      <c r="E55" s="2"/>
      <c r="F55" s="38">
        <f t="shared" si="1"/>
      </c>
      <c r="G55" s="57"/>
      <c r="H55" s="12" t="s">
        <v>112</v>
      </c>
      <c r="I55" s="25" t="str">
        <f>VLOOKUP(H55,ATT!$F$1:$I$300,2,FALSE)</f>
        <v>SASSUOLO</v>
      </c>
      <c r="J55" s="28">
        <f>VLOOKUP(H55,ATT!$F$1:$I$300,3,FALSE)</f>
        <v>67</v>
      </c>
      <c r="K55" s="29"/>
      <c r="L55" s="12" t="s">
        <v>319</v>
      </c>
      <c r="M55" s="25" t="str">
        <f>VLOOKUP(L55,ATT!$A$1:$D$300,2,FALSE)</f>
        <v>BOLOGNA</v>
      </c>
      <c r="N55" s="26">
        <f>VLOOKUP(L55,ATT!$A$1:$D$500,3,FALSE)</f>
        <v>50</v>
      </c>
      <c r="O55" s="27">
        <f>VLOOKUP(L55,ATT!$A$1:$D$300,4,FALSE)</f>
        <v>10</v>
      </c>
    </row>
    <row r="56" spans="1:15" ht="13.5" customHeight="1">
      <c r="A56" s="41" t="s">
        <v>7</v>
      </c>
      <c r="B56" s="6" t="s">
        <v>522</v>
      </c>
      <c r="C56" s="32" t="str">
        <f>VLOOKUP(B56,CEN!$A$1:$D$300,2,FALSE)</f>
        <v>BOLOGNA</v>
      </c>
      <c r="D56" s="54">
        <f>VLOOKUP(B56,CEN!$A$1:$D$300,3,FALSE)</f>
        <v>43</v>
      </c>
      <c r="E56" s="2"/>
      <c r="F56" s="38">
        <f t="shared" si="1"/>
      </c>
      <c r="G56" s="57"/>
      <c r="H56" s="12" t="s">
        <v>836</v>
      </c>
      <c r="I56" s="25" t="str">
        <f>VLOOKUP(H56,ATT!$F$1:$I$300,2,FALSE)</f>
        <v>-</v>
      </c>
      <c r="J56" s="28" t="str">
        <f>VLOOKUP(H56,ATT!$F$1:$I$300,3,FALSE)</f>
        <v>-</v>
      </c>
      <c r="K56" s="29"/>
      <c r="L56" s="12" t="s">
        <v>4</v>
      </c>
      <c r="M56" s="25" t="str">
        <f>VLOOKUP(L56,ATT!$A$1:$D$300,2,FALSE)</f>
        <v>-</v>
      </c>
      <c r="N56" s="26" t="str">
        <f>VLOOKUP(L56,ATT!$A$1:$D$500,3,FALSE)</f>
        <v>-</v>
      </c>
      <c r="O56" s="27" t="str">
        <f>VLOOKUP(L56,ATT!$A$1:$D$300,4,FALSE)</f>
        <v>-</v>
      </c>
    </row>
    <row r="57" spans="1:15" ht="13.5" customHeight="1">
      <c r="A57" s="41" t="s">
        <v>7</v>
      </c>
      <c r="B57" s="6" t="s">
        <v>484</v>
      </c>
      <c r="C57" s="32" t="str">
        <f>VLOOKUP(B57,CEN!$A$1:$D$300,2,FALSE)</f>
        <v>SALERNITANA</v>
      </c>
      <c r="D57" s="54">
        <f>VLOOKUP(B57,CEN!$A$1:$D$300,3,FALSE)</f>
        <v>11</v>
      </c>
      <c r="E57" s="2"/>
      <c r="F57" s="38">
        <f aca="true" t="shared" si="2" ref="F57:F64">UPPER(E57)</f>
      </c>
      <c r="G57" s="57"/>
      <c r="H57" s="12" t="s">
        <v>836</v>
      </c>
      <c r="I57" s="25" t="str">
        <f>VLOOKUP(H57,ATT!$F$1:$I$300,2,FALSE)</f>
        <v>-</v>
      </c>
      <c r="J57" s="28" t="str">
        <f>VLOOKUP(H57,ATT!$F$1:$I$300,3,FALSE)</f>
        <v>-</v>
      </c>
      <c r="K57" s="29"/>
      <c r="L57" s="12" t="s">
        <v>4</v>
      </c>
      <c r="M57" s="25" t="str">
        <f>VLOOKUP(L57,ATT!$A$1:$D$300,2,FALSE)</f>
        <v>-</v>
      </c>
      <c r="N57" s="26" t="str">
        <f>VLOOKUP(L57,ATT!$A$1:$D$500,3,FALSE)</f>
        <v>-</v>
      </c>
      <c r="O57" s="27" t="str">
        <f>VLOOKUP(L57,ATT!$A$1:$D$300,4,FALSE)</f>
        <v>-</v>
      </c>
    </row>
    <row r="58" spans="1:15" ht="13.5" customHeight="1" thickBot="1">
      <c r="A58" s="71" t="s">
        <v>7</v>
      </c>
      <c r="B58" s="8" t="s">
        <v>679</v>
      </c>
      <c r="C58" s="65" t="str">
        <f>VLOOKUP(B58,CENoATT!$A$1:$D$500,2,FALSE)</f>
        <v>INTER</v>
      </c>
      <c r="D58" s="60">
        <f>VLOOKUP(B58,CENoATT!$A$1:$D$500,3,FALSE)</f>
        <v>107</v>
      </c>
      <c r="E58" s="1"/>
      <c r="F58" s="58">
        <f t="shared" si="2"/>
      </c>
      <c r="G58" s="59"/>
      <c r="H58" s="104" t="s">
        <v>836</v>
      </c>
      <c r="I58" s="105" t="str">
        <f>VLOOKUP(H58,ATT!$F$1:$I$300,2,FALSE)</f>
        <v>-</v>
      </c>
      <c r="J58" s="37" t="str">
        <f>VLOOKUP(H58,ATT!$F$1:$I$300,3,FALSE)</f>
        <v>-</v>
      </c>
      <c r="K58" s="29"/>
      <c r="L58" s="104" t="s">
        <v>4</v>
      </c>
      <c r="M58" s="105" t="str">
        <f>VLOOKUP(L58,ATT!$A$1:$D$300,2,FALSE)</f>
        <v>-</v>
      </c>
      <c r="N58" s="34" t="str">
        <f>VLOOKUP(L58,ATT!$A$1:$D$500,3,FALSE)</f>
        <v>-</v>
      </c>
      <c r="O58" s="35" t="str">
        <f>VLOOKUP(L58,ATT!$A$1:$D$300,4,FALSE)</f>
        <v>-</v>
      </c>
    </row>
    <row r="59" spans="1:15" ht="13.5" customHeight="1">
      <c r="A59" s="42" t="s">
        <v>8</v>
      </c>
      <c r="B59" s="7" t="s">
        <v>319</v>
      </c>
      <c r="C59" s="25" t="str">
        <f>VLOOKUP(B59,ATT!$A$1:$D$300,2,FALSE)</f>
        <v>BOLOGNA</v>
      </c>
      <c r="D59" s="54">
        <f>VLOOKUP(B59,ATT!$A$1:$D$500,3,FALSE)</f>
        <v>50</v>
      </c>
      <c r="E59" s="2"/>
      <c r="F59" s="38">
        <f t="shared" si="2"/>
      </c>
      <c r="G59" s="56"/>
      <c r="H59" s="23"/>
      <c r="I59" s="23"/>
      <c r="J59" s="13">
        <f>SUM(J43:J58)</f>
        <v>201</v>
      </c>
      <c r="K59" s="85"/>
      <c r="L59" s="23"/>
      <c r="M59" s="23"/>
      <c r="N59" s="13">
        <f>SUM(N43:N58)</f>
        <v>201</v>
      </c>
      <c r="O59" s="24">
        <f>SUM(O43:O58)</f>
        <v>61</v>
      </c>
    </row>
    <row r="60" spans="1:15" ht="13.5" customHeight="1">
      <c r="A60" s="42" t="s">
        <v>8</v>
      </c>
      <c r="B60" s="7" t="s">
        <v>130</v>
      </c>
      <c r="C60" s="25" t="str">
        <f>VLOOKUP(B60,ATT!$A$1:$D$300,2,FALSE)</f>
        <v>NAPOLI</v>
      </c>
      <c r="D60" s="54">
        <f>VLOOKUP(B60,ATT!$A$1:$D$500,3,FALSE)</f>
        <v>68</v>
      </c>
      <c r="E60" s="2"/>
      <c r="F60" s="38">
        <f t="shared" si="2"/>
      </c>
      <c r="G60" s="56"/>
      <c r="H60" s="106"/>
      <c r="I60" s="106"/>
      <c r="J60" s="106"/>
      <c r="K60" s="106"/>
      <c r="L60" s="106"/>
      <c r="M60" s="106"/>
      <c r="N60" s="106"/>
      <c r="O60" s="107"/>
    </row>
    <row r="61" spans="1:15" ht="13.5" customHeight="1" thickBot="1">
      <c r="A61" s="42" t="s">
        <v>8</v>
      </c>
      <c r="B61" s="7" t="s">
        <v>122</v>
      </c>
      <c r="C61" s="25" t="str">
        <f>VLOOKUP(B61,ATT!$A$1:$D$300,2,FALSE)</f>
        <v>FIORENTINA</v>
      </c>
      <c r="D61" s="54">
        <f>VLOOKUP(B61,ATT!$A$1:$D$500,3,FALSE)</f>
        <v>41</v>
      </c>
      <c r="E61" s="2"/>
      <c r="F61" s="38">
        <f t="shared" si="2"/>
      </c>
      <c r="G61" s="56"/>
      <c r="I61" s="23"/>
      <c r="J61" s="23"/>
      <c r="K61" s="85" t="s">
        <v>20</v>
      </c>
      <c r="L61" s="23"/>
      <c r="M61" s="23"/>
      <c r="N61" s="23"/>
      <c r="O61" s="23"/>
    </row>
    <row r="62" spans="1:15" ht="13.5" customHeight="1" thickBot="1">
      <c r="A62" s="42" t="s">
        <v>8</v>
      </c>
      <c r="B62" s="7" t="s">
        <v>124</v>
      </c>
      <c r="C62" s="25" t="str">
        <f>VLOOKUP(B62,ATT!$A$1:$D$300,2,FALSE)</f>
        <v>LAZIO</v>
      </c>
      <c r="D62" s="54">
        <f>VLOOKUP(B62,ATT!$A$1:$D$500,3,FALSE)</f>
        <v>54</v>
      </c>
      <c r="E62" s="2"/>
      <c r="F62" s="38">
        <f t="shared" si="2"/>
      </c>
      <c r="G62" s="56"/>
      <c r="H62" s="109" t="s">
        <v>1</v>
      </c>
      <c r="I62" s="110" t="str">
        <f>VLOOKUP(H62,POR!$A$1:$D$21,2,FALSE)</f>
        <v>-</v>
      </c>
      <c r="J62" s="125" t="str">
        <f>VLOOKUP(H62,POR!$A$1:$D$21,3,FALSE)</f>
        <v>-</v>
      </c>
      <c r="K62" s="85"/>
      <c r="L62" s="109" t="s">
        <v>1</v>
      </c>
      <c r="M62" s="110" t="str">
        <f>VLOOKUP(L62,POR!$A$1:$D$21,2,FALSE)</f>
        <v>-</v>
      </c>
      <c r="N62" s="125" t="str">
        <f>VLOOKUP(L62,POR!$A$1:$D$21,3,FALSE)</f>
        <v>-</v>
      </c>
      <c r="O62"/>
    </row>
    <row r="63" spans="1:15" ht="13.5" customHeight="1">
      <c r="A63" s="42" t="s">
        <v>8</v>
      </c>
      <c r="B63" s="7" t="s">
        <v>873</v>
      </c>
      <c r="C63" s="25" t="str">
        <f>VLOOKUP(B63,ATT!$A$1:$D$300,2,FALSE)</f>
        <v>MONZA</v>
      </c>
      <c r="D63" s="54">
        <f>VLOOKUP(B63,ATT!$A$1:$D$500,3,FALSE)</f>
        <v>1</v>
      </c>
      <c r="E63" s="2"/>
      <c r="F63" s="38">
        <f t="shared" si="2"/>
      </c>
      <c r="G63" s="56"/>
      <c r="H63" s="112" t="s">
        <v>832</v>
      </c>
      <c r="I63" s="113" t="str">
        <f>VLOOKUP(H63,DIF!$F$1:$I$300,2,FALSE)</f>
        <v>-</v>
      </c>
      <c r="J63" s="114" t="str">
        <f>VLOOKUP(H63,DIF!$F$1:$I$300,3,FALSE)</f>
        <v>-</v>
      </c>
      <c r="K63" s="44"/>
      <c r="L63" s="9" t="s">
        <v>3</v>
      </c>
      <c r="M63" s="43" t="str">
        <f>VLOOKUP(L63,DIF!$A$1:$D$300,2,FALSE)</f>
        <v>-</v>
      </c>
      <c r="N63" s="126" t="str">
        <f>VLOOKUP(L63,DIF!$A$1:$D$300,3,FALSE)</f>
        <v>-</v>
      </c>
      <c r="O63"/>
    </row>
    <row r="64" spans="1:15" ht="13.5" customHeight="1">
      <c r="A64" s="42" t="s">
        <v>8</v>
      </c>
      <c r="B64" s="7" t="s">
        <v>799</v>
      </c>
      <c r="C64" s="25" t="str">
        <f>VLOOKUP(B64,ATT!$A$1:$D$300,2,FALSE)</f>
        <v>FROSINONE</v>
      </c>
      <c r="D64" s="54">
        <f>VLOOKUP(B64,ATT!$A$1:$D$500,3,FALSE)</f>
        <v>19</v>
      </c>
      <c r="E64" s="2"/>
      <c r="F64" s="38">
        <f t="shared" si="2"/>
      </c>
      <c r="H64" s="9" t="s">
        <v>832</v>
      </c>
      <c r="I64" s="43" t="str">
        <f>VLOOKUP(H64,DIF!$F$1:$I$300,2,FALSE)</f>
        <v>-</v>
      </c>
      <c r="J64" s="28" t="str">
        <f>VLOOKUP(H64,DIF!$F$1:$I$300,3,FALSE)</f>
        <v>-</v>
      </c>
      <c r="K64" s="44"/>
      <c r="L64" s="9" t="s">
        <v>3</v>
      </c>
      <c r="M64" s="43" t="str">
        <f>VLOOKUP(L64,DIF!$A$1:$D$300,2,FALSE)</f>
        <v>-</v>
      </c>
      <c r="N64" s="126" t="str">
        <f>VLOOKUP(L64,DIF!$A$1:$D$300,3,FALSE)</f>
        <v>-</v>
      </c>
      <c r="O64"/>
    </row>
    <row r="65" spans="1:15" ht="13.5" customHeight="1" thickBot="1">
      <c r="A65" s="45"/>
      <c r="B65" s="46"/>
      <c r="C65" s="47"/>
      <c r="D65" s="45"/>
      <c r="E65" s="45"/>
      <c r="F65" s="45"/>
      <c r="G65" s="39"/>
      <c r="H65" s="9" t="s">
        <v>832</v>
      </c>
      <c r="I65" s="43" t="str">
        <f>VLOOKUP(H65,DIF!$F$1:$I$300,2,FALSE)</f>
        <v>-</v>
      </c>
      <c r="J65" s="28" t="str">
        <f>VLOOKUP(H65,DIF!$F$1:$I$300,3,FALSE)</f>
        <v>-</v>
      </c>
      <c r="K65" s="44"/>
      <c r="L65" s="9" t="s">
        <v>3</v>
      </c>
      <c r="M65" s="43" t="str">
        <f>VLOOKUP(L65,DIF!$A$1:$D$300,2,FALSE)</f>
        <v>-</v>
      </c>
      <c r="N65" s="126" t="str">
        <f>VLOOKUP(L65,DIF!$A$1:$D$300,3,FALSE)</f>
        <v>-</v>
      </c>
      <c r="O65"/>
    </row>
    <row r="66" spans="1:15" ht="13.5" customHeight="1">
      <c r="A66" s="48" t="s">
        <v>11</v>
      </c>
      <c r="B66" s="22"/>
      <c r="C66" s="49" t="s">
        <v>9</v>
      </c>
      <c r="D66" s="49">
        <f>SUM(D42:D64)+D70+D71+D72+D73+D74+D75</f>
        <v>707</v>
      </c>
      <c r="E66" s="22"/>
      <c r="F66" s="50"/>
      <c r="G66" s="51"/>
      <c r="H66" s="9" t="s">
        <v>832</v>
      </c>
      <c r="I66" s="43" t="str">
        <f>VLOOKUP(H66,DIF!$F$1:$I$300,2,FALSE)</f>
        <v>-</v>
      </c>
      <c r="J66" s="28" t="str">
        <f>VLOOKUP(H66,DIF!$F$1:$I$300,3,FALSE)</f>
        <v>-</v>
      </c>
      <c r="K66" s="44"/>
      <c r="L66" s="9" t="s">
        <v>3</v>
      </c>
      <c r="M66" s="43" t="str">
        <f>VLOOKUP(L66,DIF!$A$1:$D$300,2,FALSE)</f>
        <v>-</v>
      </c>
      <c r="N66" s="126" t="str">
        <f>VLOOKUP(L66,DIF!$A$1:$D$300,3,FALSE)</f>
        <v>-</v>
      </c>
      <c r="O66"/>
    </row>
    <row r="67" spans="1:15" ht="13.5" customHeight="1" thickBot="1">
      <c r="A67" s="52" t="s">
        <v>12</v>
      </c>
      <c r="C67" s="39"/>
      <c r="D67" s="39"/>
      <c r="E67" s="22"/>
      <c r="F67" s="50"/>
      <c r="G67" s="51"/>
      <c r="H67" s="102" t="s">
        <v>833</v>
      </c>
      <c r="I67" s="103" t="str">
        <f>VLOOKUP(H67,DIFoCEN!$F$1:$I$500,2,FALSE)</f>
        <v>-</v>
      </c>
      <c r="J67" s="37" t="str">
        <f>VLOOKUP(H67,DIFoCEN!$F$1:$I$500,3,FALSE)</f>
        <v>-</v>
      </c>
      <c r="K67" s="44"/>
      <c r="L67" s="102" t="s">
        <v>838</v>
      </c>
      <c r="M67" s="103" t="str">
        <f>VLOOKUP(L67,DIFoCEN!$A$1:$D$500,2,FALSE)</f>
        <v>-</v>
      </c>
      <c r="N67" s="37" t="str">
        <f>VLOOKUP(L67,DIFoCEN!$A$1:$D$500,3,FALSE)</f>
        <v>-</v>
      </c>
      <c r="O67"/>
    </row>
    <row r="68" spans="1:15" ht="13.5" customHeight="1">
      <c r="A68" s="52" t="s">
        <v>13</v>
      </c>
      <c r="C68" s="39"/>
      <c r="D68" s="39"/>
      <c r="E68" s="51"/>
      <c r="F68" s="51"/>
      <c r="G68" s="51"/>
      <c r="H68" s="10" t="s">
        <v>835</v>
      </c>
      <c r="I68" s="32" t="str">
        <f>VLOOKUP(H68,CEN!$F$1:$I$300,2,FALSE)</f>
        <v>-</v>
      </c>
      <c r="J68" s="28" t="str">
        <f>VLOOKUP(H68,CEN!$F$1:$I$300,3,FALSE)</f>
        <v>-</v>
      </c>
      <c r="K68" s="36"/>
      <c r="L68" s="119" t="s">
        <v>2</v>
      </c>
      <c r="M68" s="120" t="str">
        <f>VLOOKUP(L68,CEN!$A$1:$D$300,2,FALSE)</f>
        <v>-</v>
      </c>
      <c r="N68" s="121" t="str">
        <f>VLOOKUP(L68,CEN!$A$1:$D$300,3,FALSE)</f>
        <v>-</v>
      </c>
      <c r="O68"/>
    </row>
    <row r="69" spans="1:15" ht="13.5" customHeight="1">
      <c r="A69" s="108"/>
      <c r="B69" s="53" t="s">
        <v>19</v>
      </c>
      <c r="C69" s="53" t="s">
        <v>16</v>
      </c>
      <c r="D69" s="53" t="s">
        <v>10</v>
      </c>
      <c r="E69" s="39"/>
      <c r="F69" s="39"/>
      <c r="G69" s="39"/>
      <c r="H69" s="10" t="s">
        <v>835</v>
      </c>
      <c r="I69" s="32" t="str">
        <f>VLOOKUP(H69,CEN!$F$1:$I$300,2,FALSE)</f>
        <v>-</v>
      </c>
      <c r="J69" s="28" t="str">
        <f>VLOOKUP(H69,CEN!$F$1:$I$300,3,FALSE)</f>
        <v>-</v>
      </c>
      <c r="K69" s="36"/>
      <c r="L69" s="10" t="s">
        <v>2</v>
      </c>
      <c r="M69" s="32" t="str">
        <f>VLOOKUP(L69,CEN!$A$1:$D$300,2,FALSE)</f>
        <v>-</v>
      </c>
      <c r="N69" s="122" t="str">
        <f>VLOOKUP(L69,CEN!$A$1:$D$300,3,FALSE)</f>
        <v>-</v>
      </c>
      <c r="O69"/>
    </row>
    <row r="70" spans="1:15" ht="13.5" customHeight="1">
      <c r="A70" s="40" t="s">
        <v>6</v>
      </c>
      <c r="B70" s="5" t="s">
        <v>18</v>
      </c>
      <c r="C70" s="14"/>
      <c r="D70" s="15"/>
      <c r="E70" s="2"/>
      <c r="F70" s="38"/>
      <c r="G70" s="39"/>
      <c r="H70" s="10" t="s">
        <v>835</v>
      </c>
      <c r="I70" s="32" t="str">
        <f>VLOOKUP(H70,CEN!$F$1:$I$300,2,FALSE)</f>
        <v>-</v>
      </c>
      <c r="J70" s="28" t="str">
        <f>VLOOKUP(H70,CEN!$F$1:$I$300,3,FALSE)</f>
        <v>-</v>
      </c>
      <c r="K70" s="36"/>
      <c r="L70" s="10" t="s">
        <v>2</v>
      </c>
      <c r="M70" s="32" t="str">
        <f>VLOOKUP(L70,CEN!$A$1:$D$300,2,FALSE)</f>
        <v>-</v>
      </c>
      <c r="N70" s="122" t="str">
        <f>VLOOKUP(L70,CEN!$A$1:$D$300,3,FALSE)</f>
        <v>-</v>
      </c>
      <c r="O70"/>
    </row>
    <row r="71" spans="1:15" ht="13.5" customHeight="1">
      <c r="A71" s="40" t="s">
        <v>6</v>
      </c>
      <c r="B71" s="5" t="s">
        <v>18</v>
      </c>
      <c r="C71" s="14"/>
      <c r="D71" s="15"/>
      <c r="E71" s="2"/>
      <c r="F71" s="38"/>
      <c r="G71" s="39"/>
      <c r="H71" s="10" t="s">
        <v>835</v>
      </c>
      <c r="I71" s="32" t="str">
        <f>VLOOKUP(H71,CEN!$F$1:$I$300,2,FALSE)</f>
        <v>-</v>
      </c>
      <c r="J71" s="28" t="str">
        <f>VLOOKUP(H71,CEN!$F$1:$I$300,3,FALSE)</f>
        <v>-</v>
      </c>
      <c r="K71" s="36"/>
      <c r="L71" s="10" t="s">
        <v>2</v>
      </c>
      <c r="M71" s="32" t="str">
        <f>VLOOKUP(L71,CEN!$A$1:$D$300,2,FALSE)</f>
        <v>-</v>
      </c>
      <c r="N71" s="122" t="str">
        <f>VLOOKUP(L71,CEN!$A$1:$D$300,3,FALSE)</f>
        <v>-</v>
      </c>
      <c r="O71"/>
    </row>
    <row r="72" spans="1:15" ht="13.5" customHeight="1" thickBot="1">
      <c r="A72" s="41" t="s">
        <v>7</v>
      </c>
      <c r="B72" s="6" t="s">
        <v>18</v>
      </c>
      <c r="C72" s="16"/>
      <c r="D72" s="17"/>
      <c r="E72" s="2"/>
      <c r="F72" s="38"/>
      <c r="G72" s="39"/>
      <c r="H72" s="11" t="s">
        <v>835</v>
      </c>
      <c r="I72" s="33" t="str">
        <f>VLOOKUP(H72,CEN!$F$1:$I$300,2,FALSE)</f>
        <v>-</v>
      </c>
      <c r="J72" s="37" t="str">
        <f>VLOOKUP(H72,CEN!$F$1:$I$300,3,FALSE)</f>
        <v>-</v>
      </c>
      <c r="K72" s="36"/>
      <c r="L72" s="11" t="s">
        <v>2</v>
      </c>
      <c r="M72" s="33" t="str">
        <f>VLOOKUP(L72,CEN!$A$1:$D$300,2,FALSE)</f>
        <v>-</v>
      </c>
      <c r="N72" s="123" t="str">
        <f>VLOOKUP(L72,CEN!$A$1:$D$300,3,FALSE)</f>
        <v>-</v>
      </c>
      <c r="O72"/>
    </row>
    <row r="73" spans="1:15" ht="13.5" customHeight="1">
      <c r="A73" s="41" t="s">
        <v>7</v>
      </c>
      <c r="B73" s="6" t="s">
        <v>18</v>
      </c>
      <c r="C73" s="16"/>
      <c r="D73" s="17"/>
      <c r="E73" s="2"/>
      <c r="F73" s="38"/>
      <c r="G73" s="39"/>
      <c r="H73" s="12" t="s">
        <v>200</v>
      </c>
      <c r="I73" s="25" t="str">
        <f>VLOOKUP(H73,ATT!$F$1:$I$300,2,FALSE)</f>
        <v>UDINESE</v>
      </c>
      <c r="J73" s="28">
        <f>VLOOKUP(H73,ATT!$F$1:$I$300,3,FALSE)</f>
        <v>1</v>
      </c>
      <c r="K73" s="29"/>
      <c r="L73" s="115" t="s">
        <v>873</v>
      </c>
      <c r="M73" s="116" t="str">
        <f>VLOOKUP(L73,ATT!$A$1:$D$300,2,FALSE)</f>
        <v>MONZA</v>
      </c>
      <c r="N73" s="127">
        <f>VLOOKUP(L73,ATT!$A$1:$D$500,3,FALSE)</f>
        <v>1</v>
      </c>
      <c r="O73"/>
    </row>
    <row r="74" spans="1:15" ht="13.5" customHeight="1">
      <c r="A74" s="42" t="s">
        <v>8</v>
      </c>
      <c r="B74" s="7" t="s">
        <v>18</v>
      </c>
      <c r="C74" s="18"/>
      <c r="D74" s="17"/>
      <c r="E74" s="2"/>
      <c r="F74" s="38"/>
      <c r="G74" s="30"/>
      <c r="H74" s="12" t="s">
        <v>836</v>
      </c>
      <c r="I74" s="25" t="str">
        <f>VLOOKUP(H74,ATT!$F$1:$I$300,2,FALSE)</f>
        <v>-</v>
      </c>
      <c r="J74" s="28" t="str">
        <f>VLOOKUP(H74,ATT!$F$1:$I$300,3,FALSE)</f>
        <v>-</v>
      </c>
      <c r="K74" s="29"/>
      <c r="L74" s="12" t="s">
        <v>4</v>
      </c>
      <c r="M74" s="25" t="str">
        <f>VLOOKUP(L74,ATT!$A$1:$D$300,2,FALSE)</f>
        <v>-</v>
      </c>
      <c r="N74" s="126" t="str">
        <f>VLOOKUP(L74,ATT!$A$1:$D$500,3,FALSE)</f>
        <v>-</v>
      </c>
      <c r="O74"/>
    </row>
    <row r="75" spans="1:15" ht="13.5" customHeight="1">
      <c r="A75" s="42" t="s">
        <v>8</v>
      </c>
      <c r="B75" s="7" t="s">
        <v>18</v>
      </c>
      <c r="C75" s="18"/>
      <c r="D75" s="17"/>
      <c r="E75" s="2"/>
      <c r="F75" s="38"/>
      <c r="G75" s="30"/>
      <c r="H75" s="12" t="s">
        <v>836</v>
      </c>
      <c r="I75" s="25" t="str">
        <f>VLOOKUP(H75,ATT!$F$1:$I$300,2,FALSE)</f>
        <v>-</v>
      </c>
      <c r="J75" s="28" t="str">
        <f>VLOOKUP(H75,ATT!$F$1:$I$300,3,FALSE)</f>
        <v>-</v>
      </c>
      <c r="K75" s="29"/>
      <c r="L75" s="12" t="s">
        <v>4</v>
      </c>
      <c r="M75" s="25" t="str">
        <f>VLOOKUP(L75,ATT!$A$1:$D$300,2,FALSE)</f>
        <v>-</v>
      </c>
      <c r="N75" s="126" t="str">
        <f>VLOOKUP(L75,ATT!$A$1:$D$500,3,FALSE)</f>
        <v>-</v>
      </c>
      <c r="O75"/>
    </row>
    <row r="76" spans="7:15" ht="13.5" customHeight="1">
      <c r="G76" s="30"/>
      <c r="H76" s="12" t="s">
        <v>836</v>
      </c>
      <c r="I76" s="25" t="str">
        <f>VLOOKUP(H76,ATT!$F$1:$I$300,2,FALSE)</f>
        <v>-</v>
      </c>
      <c r="J76" s="28" t="str">
        <f>VLOOKUP(H76,ATT!$F$1:$I$300,3,FALSE)</f>
        <v>-</v>
      </c>
      <c r="K76" s="29"/>
      <c r="L76" s="12" t="s">
        <v>4</v>
      </c>
      <c r="M76" s="25" t="str">
        <f>VLOOKUP(L76,ATT!$A$1:$D$300,2,FALSE)</f>
        <v>-</v>
      </c>
      <c r="N76" s="126" t="str">
        <f>VLOOKUP(L76,ATT!$A$1:$D$500,3,FALSE)</f>
        <v>-</v>
      </c>
      <c r="O76"/>
    </row>
    <row r="77" spans="2:15" ht="13.5" customHeight="1" thickBot="1">
      <c r="B77" s="144" t="s">
        <v>17</v>
      </c>
      <c r="C77" s="144"/>
      <c r="D77" s="144"/>
      <c r="G77" s="31"/>
      <c r="H77" s="104" t="s">
        <v>836</v>
      </c>
      <c r="I77" s="105" t="str">
        <f>VLOOKUP(H77,ATT!$F$1:$I$300,2,FALSE)</f>
        <v>-</v>
      </c>
      <c r="J77" s="37" t="str">
        <f>VLOOKUP(H77,ATT!$F$1:$I$300,3,FALSE)</f>
        <v>-</v>
      </c>
      <c r="K77" s="29"/>
      <c r="L77" s="104" t="s">
        <v>4</v>
      </c>
      <c r="M77" s="105" t="str">
        <f>VLOOKUP(L77,ATT!$A$1:$D$300,2,FALSE)</f>
        <v>-</v>
      </c>
      <c r="N77" s="128" t="str">
        <f>VLOOKUP(L77,ATT!$A$1:$D$500,3,FALSE)</f>
        <v>-</v>
      </c>
      <c r="O77"/>
    </row>
    <row r="78" spans="2:4" ht="13.5" customHeight="1" thickBot="1">
      <c r="B78" s="130" t="s">
        <v>4</v>
      </c>
      <c r="C78" s="131" t="str">
        <f>VLOOKUP(B78,ATT!$A$1:$D$300,2,FALSE)</f>
        <v>-</v>
      </c>
      <c r="D78" s="132" t="str">
        <f>VLOOKUP(B78,ATT!$A$1:$D$500,3,FALSE)</f>
        <v>-</v>
      </c>
    </row>
    <row r="79" spans="2:5" ht="13.5" customHeight="1" thickBot="1">
      <c r="B79" s="130" t="s">
        <v>4</v>
      </c>
      <c r="C79" s="131" t="str">
        <f>VLOOKUP(B79,ATT!$A$1:$D$300,2,FALSE)</f>
        <v>-</v>
      </c>
      <c r="D79" s="132" t="str">
        <f>VLOOKUP(B79,ATT!$A$1:$D$500,3,FALSE)</f>
        <v>-</v>
      </c>
      <c r="E79" s="129"/>
    </row>
    <row r="81" spans="1:15" ht="19.5" customHeight="1">
      <c r="A81" s="67"/>
      <c r="B81" s="19" t="s">
        <v>1069</v>
      </c>
      <c r="C81" s="66"/>
      <c r="D81" s="67"/>
      <c r="E81" s="67"/>
      <c r="F81" s="30"/>
      <c r="G81" s="67"/>
      <c r="H81" s="99" t="s">
        <v>14</v>
      </c>
      <c r="I81" s="100"/>
      <c r="J81" s="100"/>
      <c r="K81" s="68"/>
      <c r="L81" s="99" t="s">
        <v>15</v>
      </c>
      <c r="M81" s="100"/>
      <c r="N81" s="100"/>
      <c r="O81" s="101"/>
    </row>
    <row r="82" spans="1:15" ht="13.5" customHeight="1" thickBot="1">
      <c r="A82" s="69" t="s">
        <v>5</v>
      </c>
      <c r="B82" s="4" t="s">
        <v>33</v>
      </c>
      <c r="C82" s="62" t="str">
        <f>VLOOKUP(B82,POR!$A$1:$D$21,2,FALSE)</f>
        <v>TORINO</v>
      </c>
      <c r="D82" s="63">
        <f>VLOOKUP(B82,POR!$A$1:$D$21,3,FALSE)</f>
        <v>29</v>
      </c>
      <c r="E82" s="1"/>
      <c r="F82" s="58">
        <f>UPPER(E82)</f>
      </c>
      <c r="G82" s="56"/>
      <c r="I82" s="23"/>
      <c r="J82" s="23"/>
      <c r="K82" s="85" t="s">
        <v>837</v>
      </c>
      <c r="L82" s="23"/>
      <c r="M82" s="23"/>
      <c r="N82" s="23"/>
      <c r="O82" s="23"/>
    </row>
    <row r="83" spans="1:15" ht="13.5" customHeight="1" thickBot="1">
      <c r="A83" s="40" t="s">
        <v>6</v>
      </c>
      <c r="B83" s="5" t="s">
        <v>95</v>
      </c>
      <c r="C83" s="43" t="str">
        <f>VLOOKUP(B83,DIF!$A$1:$D$300,2,FALSE)</f>
        <v>ATALANTA</v>
      </c>
      <c r="D83" s="64">
        <f>VLOOKUP(B83,DIF!$A$1:$D$300,3,FALSE)</f>
        <v>20</v>
      </c>
      <c r="E83" s="2"/>
      <c r="F83" s="38">
        <f aca="true" t="shared" si="3" ref="F83:F96">UPPER(E83)</f>
      </c>
      <c r="G83" s="61"/>
      <c r="H83" s="109" t="s">
        <v>1</v>
      </c>
      <c r="I83" s="110" t="str">
        <f>VLOOKUP(H83,POR!$A$1:$D$21,2,FALSE)</f>
        <v>-</v>
      </c>
      <c r="J83" s="125" t="str">
        <f>VLOOKUP(H83,POR!$A$1:$D$21,3,FALSE)</f>
        <v>-</v>
      </c>
      <c r="K83" s="85"/>
      <c r="L83" s="109" t="s">
        <v>1</v>
      </c>
      <c r="M83" s="110" t="str">
        <f>VLOOKUP(L83,POR!$A$1:$D$21,2,FALSE)</f>
        <v>-</v>
      </c>
      <c r="N83" s="111" t="str">
        <f>VLOOKUP(L83,POR!$A$1:$D$21,3,FALSE)</f>
        <v>-</v>
      </c>
      <c r="O83" s="55" t="str">
        <f>VLOOKUP(L83,POR!$A$1:$D$21,4,FALSE)</f>
        <v>-</v>
      </c>
    </row>
    <row r="84" spans="1:15" ht="13.5" customHeight="1">
      <c r="A84" s="40" t="s">
        <v>6</v>
      </c>
      <c r="B84" s="5" t="s">
        <v>152</v>
      </c>
      <c r="C84" s="43" t="str">
        <f>VLOOKUP(B84,DIF!$A$1:$D$300,2,FALSE)</f>
        <v>SALERNITANA</v>
      </c>
      <c r="D84" s="64">
        <f>VLOOKUP(B84,DIF!$A$1:$D$300,3,FALSE)</f>
        <v>9</v>
      </c>
      <c r="E84" s="2"/>
      <c r="F84" s="38">
        <f t="shared" si="3"/>
      </c>
      <c r="G84" s="61"/>
      <c r="H84" s="112" t="s">
        <v>454</v>
      </c>
      <c r="I84" s="113" t="str">
        <f>VLOOKUP(H84,DIF!$F$1:$I$300,2,FALSE)</f>
        <v>BOLOGNA</v>
      </c>
      <c r="J84" s="114">
        <f>VLOOKUP(H84,DIF!$F$1:$I$300,3,FALSE)</f>
        <v>3</v>
      </c>
      <c r="K84" s="44"/>
      <c r="L84" s="9" t="s">
        <v>741</v>
      </c>
      <c r="M84" s="43" t="str">
        <f>VLOOKUP(L84,DIF!$A$1:$D$300,2,FALSE)</f>
        <v>SALERNITANA</v>
      </c>
      <c r="N84" s="26">
        <f>VLOOKUP(L84,DIF!$A$1:$D$300,3,FALSE)</f>
        <v>2</v>
      </c>
      <c r="O84" s="27">
        <f>VLOOKUP(L84,DIF!$A$1:$D$300,4,FALSE)</f>
        <v>5</v>
      </c>
    </row>
    <row r="85" spans="1:15" ht="13.5" customHeight="1">
      <c r="A85" s="40" t="s">
        <v>6</v>
      </c>
      <c r="B85" s="5" t="s">
        <v>186</v>
      </c>
      <c r="C85" s="43" t="str">
        <f>VLOOKUP(B85,DIF!$A$1:$D$300,2,FALSE)</f>
        <v>GENOA</v>
      </c>
      <c r="D85" s="64">
        <f>VLOOKUP(B85,DIF!$A$1:$D$300,3,FALSE)</f>
        <v>12</v>
      </c>
      <c r="E85" s="2"/>
      <c r="F85" s="38">
        <f t="shared" si="3"/>
      </c>
      <c r="G85" s="61"/>
      <c r="H85" s="9" t="s">
        <v>381</v>
      </c>
      <c r="I85" s="43" t="str">
        <f>VLOOKUP(H85,DIF!$F$1:$I$300,2,FALSE)</f>
        <v>CAGLIARI</v>
      </c>
      <c r="J85" s="28">
        <f>VLOOKUP(H85,DIF!$F$1:$I$300,3,FALSE)</f>
        <v>21</v>
      </c>
      <c r="K85" s="44"/>
      <c r="L85" s="9" t="s">
        <v>152</v>
      </c>
      <c r="M85" s="43" t="str">
        <f>VLOOKUP(L85,DIF!$A$1:$D$300,2,FALSE)</f>
        <v>SALERNITANA</v>
      </c>
      <c r="N85" s="26">
        <f>VLOOKUP(L85,DIF!$A$1:$D$300,3,FALSE)</f>
        <v>9</v>
      </c>
      <c r="O85" s="27">
        <f>VLOOKUP(L85,DIF!$A$1:$D$300,4,FALSE)</f>
        <v>5</v>
      </c>
    </row>
    <row r="86" spans="1:15" ht="13.5" customHeight="1">
      <c r="A86" s="40" t="s">
        <v>6</v>
      </c>
      <c r="B86" s="5" t="s">
        <v>737</v>
      </c>
      <c r="C86" s="43" t="str">
        <f>VLOOKUP(B86,DIF!$A$1:$D$300,2,FALSE)</f>
        <v>FROSINONE</v>
      </c>
      <c r="D86" s="64">
        <f>VLOOKUP(B86,DIF!$A$1:$D$300,3,FALSE)</f>
        <v>1</v>
      </c>
      <c r="E86" s="2"/>
      <c r="F86" s="38">
        <f t="shared" si="3"/>
      </c>
      <c r="G86" s="61"/>
      <c r="H86" s="9" t="s">
        <v>144</v>
      </c>
      <c r="I86" s="43" t="str">
        <f>VLOOKUP(H86,DIF!$F$1:$I$300,2,FALSE)</f>
        <v>TORINO</v>
      </c>
      <c r="J86" s="28">
        <f>VLOOKUP(H86,DIF!$F$1:$I$300,3,FALSE)</f>
        <v>25</v>
      </c>
      <c r="K86" s="44"/>
      <c r="L86" s="9" t="s">
        <v>186</v>
      </c>
      <c r="M86" s="43" t="str">
        <f>VLOOKUP(L86,DIF!$A$1:$D$300,2,FALSE)</f>
        <v>GENOA</v>
      </c>
      <c r="N86" s="26">
        <f>VLOOKUP(L86,DIF!$A$1:$D$300,3,FALSE)</f>
        <v>12</v>
      </c>
      <c r="O86" s="27">
        <f>VLOOKUP(L86,DIF!$A$1:$D$300,4,FALSE)</f>
        <v>5</v>
      </c>
    </row>
    <row r="87" spans="1:15" ht="13.5" customHeight="1">
      <c r="A87" s="40" t="s">
        <v>6</v>
      </c>
      <c r="B87" s="5" t="s">
        <v>149</v>
      </c>
      <c r="C87" s="43" t="str">
        <f>VLOOKUP(B87,DIF!$A$1:$D$300,2,FALSE)</f>
        <v>UDINESE</v>
      </c>
      <c r="D87" s="64">
        <f>VLOOKUP(B87,DIF!$A$1:$D$300,3,FALSE)</f>
        <v>17</v>
      </c>
      <c r="E87" s="2"/>
      <c r="F87" s="38">
        <f t="shared" si="3"/>
      </c>
      <c r="G87" s="61"/>
      <c r="H87" s="9" t="s">
        <v>354</v>
      </c>
      <c r="I87" s="43" t="str">
        <f>VLOOKUP(H87,DIF!$F$1:$I$300,2,FALSE)</f>
        <v>LECCE</v>
      </c>
      <c r="J87" s="28">
        <f>VLOOKUP(H87,DIF!$F$1:$I$300,3,FALSE)</f>
        <v>7</v>
      </c>
      <c r="K87" s="44"/>
      <c r="L87" s="9" t="s">
        <v>737</v>
      </c>
      <c r="M87" s="43" t="str">
        <f>VLOOKUP(L87,DIF!$A$1:$D$300,2,FALSE)</f>
        <v>FROSINONE</v>
      </c>
      <c r="N87" s="26">
        <f>VLOOKUP(L87,DIF!$A$1:$D$300,3,FALSE)</f>
        <v>1</v>
      </c>
      <c r="O87" s="27">
        <f>VLOOKUP(L87,DIF!$A$1:$D$300,4,FALSE)</f>
        <v>5</v>
      </c>
    </row>
    <row r="88" spans="1:15" ht="13.5" customHeight="1" thickBot="1">
      <c r="A88" s="40" t="s">
        <v>6</v>
      </c>
      <c r="B88" s="5" t="s">
        <v>191</v>
      </c>
      <c r="C88" s="43" t="str">
        <f>VLOOKUP(B88,DIF!$A$1:$D$300,2,FALSE)</f>
        <v>LECCE</v>
      </c>
      <c r="D88" s="64">
        <f>VLOOKUP(B88,DIF!$A$1:$D$300,3,FALSE)</f>
        <v>18</v>
      </c>
      <c r="E88" s="2"/>
      <c r="F88" s="38">
        <f t="shared" si="3"/>
      </c>
      <c r="G88" s="3"/>
      <c r="H88" s="102" t="s">
        <v>374</v>
      </c>
      <c r="I88" s="103" t="str">
        <f>VLOOKUP(H88,DIFoCEN!$F$1:$I$500,2,FALSE)</f>
        <v>FROSINONE</v>
      </c>
      <c r="J88" s="37">
        <f>VLOOKUP(H88,DIFoCEN!$F$1:$I$500,3,FALSE)</f>
        <v>10</v>
      </c>
      <c r="K88" s="44"/>
      <c r="L88" s="102" t="s">
        <v>149</v>
      </c>
      <c r="M88" s="103" t="str">
        <f>VLOOKUP(L88,DIFoCEN!$A$1:$D$500,2,FALSE)</f>
        <v>UDINESE</v>
      </c>
      <c r="N88" s="124">
        <f>VLOOKUP(L88,DIFoCEN!$A$1:$D$500,3,FALSE)</f>
        <v>17</v>
      </c>
      <c r="O88" s="35">
        <f>VLOOKUP(L88,DIFoCEN!$A$1:$D$500,4,FALSE)</f>
        <v>5</v>
      </c>
    </row>
    <row r="89" spans="1:15" ht="13.5" customHeight="1">
      <c r="A89" s="40" t="s">
        <v>6</v>
      </c>
      <c r="B89" s="5" t="s">
        <v>741</v>
      </c>
      <c r="C89" s="43" t="str">
        <f>VLOOKUP(B89,DIF!$A$1:$D$300,2,FALSE)</f>
        <v>SALERNITANA</v>
      </c>
      <c r="D89" s="64">
        <f>VLOOKUP(B89,DIF!$A$1:$D$300,3,FALSE)</f>
        <v>2</v>
      </c>
      <c r="E89" s="2"/>
      <c r="F89" s="38">
        <f t="shared" si="3"/>
      </c>
      <c r="G89" s="61"/>
      <c r="H89" s="10" t="s">
        <v>595</v>
      </c>
      <c r="I89" s="32" t="str">
        <f>VLOOKUP(H89,CEN!$F$1:$I$300,2,FALSE)</f>
        <v>LECCE</v>
      </c>
      <c r="J89" s="28">
        <f>VLOOKUP(H89,CEN!$F$1:$I$300,3,FALSE)</f>
        <v>12</v>
      </c>
      <c r="K89" s="36"/>
      <c r="L89" s="119" t="s">
        <v>769</v>
      </c>
      <c r="M89" s="120" t="str">
        <f>VLOOKUP(L89,CEN!$A$1:$D$300,2,FALSE)</f>
        <v>BOLOGNA</v>
      </c>
      <c r="N89" s="120">
        <f>VLOOKUP(L89,CEN!$A$1:$D$300,3,FALSE)</f>
        <v>5</v>
      </c>
      <c r="O89" s="121">
        <f>VLOOKUP(L89,CEN!$A$1:$D$300,4,FALSE)</f>
        <v>7</v>
      </c>
    </row>
    <row r="90" spans="1:15" ht="13.5" customHeight="1" thickBot="1">
      <c r="A90" s="70" t="s">
        <v>6</v>
      </c>
      <c r="B90" s="83" t="s">
        <v>238</v>
      </c>
      <c r="C90" s="84" t="str">
        <f>VLOOKUP(B90,DIFoCEN!$A$1:$D$500,2,FALSE)</f>
        <v>MONZA</v>
      </c>
      <c r="D90" s="60">
        <f>VLOOKUP(B90,DIFoCEN!$A$1:$D$500,3,FALSE)</f>
        <v>40</v>
      </c>
      <c r="E90" s="1"/>
      <c r="F90" s="58">
        <f t="shared" si="3"/>
      </c>
      <c r="G90" s="61"/>
      <c r="H90" s="10" t="s">
        <v>835</v>
      </c>
      <c r="I90" s="32" t="str">
        <f>VLOOKUP(H90,CEN!$F$1:$I$300,2,FALSE)</f>
        <v>-</v>
      </c>
      <c r="J90" s="28" t="str">
        <f>VLOOKUP(H90,CEN!$F$1:$I$300,3,FALSE)</f>
        <v>-</v>
      </c>
      <c r="K90" s="36"/>
      <c r="L90" s="10" t="s">
        <v>2</v>
      </c>
      <c r="M90" s="32" t="str">
        <f>VLOOKUP(L90,CEN!$A$1:$D$300,2,FALSE)</f>
        <v>-</v>
      </c>
      <c r="N90" s="32" t="str">
        <f>VLOOKUP(L90,CEN!$A$1:$D$300,3,FALSE)</f>
        <v>-</v>
      </c>
      <c r="O90" s="122" t="str">
        <f>VLOOKUP(L90,CEN!$A$1:$D$300,4,FALSE)</f>
        <v>-</v>
      </c>
    </row>
    <row r="91" spans="1:15" ht="13.5" customHeight="1">
      <c r="A91" s="41" t="s">
        <v>7</v>
      </c>
      <c r="B91" s="6" t="s">
        <v>769</v>
      </c>
      <c r="C91" s="32" t="str">
        <f>VLOOKUP(B91,CEN!$A$1:$D$300,2,FALSE)</f>
        <v>BOLOGNA</v>
      </c>
      <c r="D91" s="54">
        <f>VLOOKUP(B91,CEN!$A$1:$D$300,3,FALSE)</f>
        <v>5</v>
      </c>
      <c r="E91" s="2"/>
      <c r="F91" s="38">
        <f t="shared" si="3"/>
      </c>
      <c r="G91" s="57"/>
      <c r="H91" s="10" t="s">
        <v>835</v>
      </c>
      <c r="I91" s="32" t="str">
        <f>VLOOKUP(H91,CEN!$F$1:$I$300,2,FALSE)</f>
        <v>-</v>
      </c>
      <c r="J91" s="28" t="str">
        <f>VLOOKUP(H91,CEN!$F$1:$I$300,3,FALSE)</f>
        <v>-</v>
      </c>
      <c r="K91" s="36"/>
      <c r="L91" s="10" t="s">
        <v>2</v>
      </c>
      <c r="M91" s="32" t="str">
        <f>VLOOKUP(L91,CEN!$A$1:$D$300,2,FALSE)</f>
        <v>-</v>
      </c>
      <c r="N91" s="32" t="str">
        <f>VLOOKUP(L91,CEN!$A$1:$D$300,3,FALSE)</f>
        <v>-</v>
      </c>
      <c r="O91" s="122" t="str">
        <f>VLOOKUP(L91,CEN!$A$1:$D$300,4,FALSE)</f>
        <v>-</v>
      </c>
    </row>
    <row r="92" spans="1:15" ht="13.5" customHeight="1">
      <c r="A92" s="41" t="s">
        <v>7</v>
      </c>
      <c r="B92" s="6" t="s">
        <v>483</v>
      </c>
      <c r="C92" s="32" t="str">
        <f>VLOOKUP(B92,CEN!$A$1:$D$300,2,FALSE)</f>
        <v>FROSINONE</v>
      </c>
      <c r="D92" s="54">
        <f>VLOOKUP(B92,CEN!$A$1:$D$300,3,FALSE)</f>
        <v>13</v>
      </c>
      <c r="E92" s="2"/>
      <c r="F92" s="38">
        <f t="shared" si="3"/>
      </c>
      <c r="G92" s="57"/>
      <c r="H92" s="10" t="s">
        <v>835</v>
      </c>
      <c r="I92" s="32" t="str">
        <f>VLOOKUP(H92,CEN!$F$1:$I$300,2,FALSE)</f>
        <v>-</v>
      </c>
      <c r="J92" s="28" t="str">
        <f>VLOOKUP(H92,CEN!$F$1:$I$300,3,FALSE)</f>
        <v>-</v>
      </c>
      <c r="K92" s="36"/>
      <c r="L92" s="10" t="s">
        <v>2</v>
      </c>
      <c r="M92" s="32" t="str">
        <f>VLOOKUP(L92,CEN!$A$1:$D$300,2,FALSE)</f>
        <v>-</v>
      </c>
      <c r="N92" s="32" t="str">
        <f>VLOOKUP(L92,CEN!$A$1:$D$300,3,FALSE)</f>
        <v>-</v>
      </c>
      <c r="O92" s="122" t="str">
        <f>VLOOKUP(L92,CEN!$A$1:$D$300,4,FALSE)</f>
        <v>-</v>
      </c>
    </row>
    <row r="93" spans="1:15" ht="13.5" customHeight="1" thickBot="1">
      <c r="A93" s="41" t="s">
        <v>7</v>
      </c>
      <c r="B93" s="6" t="s">
        <v>495</v>
      </c>
      <c r="C93" s="32" t="str">
        <f>VLOOKUP(B93,CEN!$A$1:$D$300,2,FALSE)</f>
        <v>INTER</v>
      </c>
      <c r="D93" s="54">
        <f>VLOOKUP(B93,CEN!$A$1:$D$300,3,FALSE)</f>
        <v>61</v>
      </c>
      <c r="E93" s="2"/>
      <c r="F93" s="38">
        <f t="shared" si="3"/>
      </c>
      <c r="G93" s="57"/>
      <c r="H93" s="11" t="s">
        <v>835</v>
      </c>
      <c r="I93" s="33" t="str">
        <f>VLOOKUP(H93,CEN!$F$1:$I$300,2,FALSE)</f>
        <v>-</v>
      </c>
      <c r="J93" s="37" t="str">
        <f>VLOOKUP(H93,CEN!$F$1:$I$300,3,FALSE)</f>
        <v>-</v>
      </c>
      <c r="K93" s="36"/>
      <c r="L93" s="11" t="s">
        <v>2</v>
      </c>
      <c r="M93" s="33" t="str">
        <f>VLOOKUP(L93,CEN!$A$1:$D$300,2,FALSE)</f>
        <v>-</v>
      </c>
      <c r="N93" s="33" t="str">
        <f>VLOOKUP(L93,CEN!$A$1:$D$300,3,FALSE)</f>
        <v>-</v>
      </c>
      <c r="O93" s="123" t="str">
        <f>VLOOKUP(L93,CEN!$A$1:$D$300,4,FALSE)</f>
        <v>-</v>
      </c>
    </row>
    <row r="94" spans="1:15" ht="13.5" customHeight="1">
      <c r="A94" s="41" t="s">
        <v>7</v>
      </c>
      <c r="B94" s="6" t="s">
        <v>522</v>
      </c>
      <c r="C94" s="32" t="str">
        <f>VLOOKUP(B94,CEN!$A$1:$D$300,2,FALSE)</f>
        <v>BOLOGNA</v>
      </c>
      <c r="D94" s="54">
        <f>VLOOKUP(B94,CEN!$A$1:$D$300,3,FALSE)</f>
        <v>43</v>
      </c>
      <c r="E94" s="2"/>
      <c r="F94" s="38">
        <f t="shared" si="3"/>
      </c>
      <c r="G94" s="57"/>
      <c r="H94" s="12" t="s">
        <v>125</v>
      </c>
      <c r="I94" s="25" t="str">
        <f>VLOOKUP(H94,ATT!$F$1:$I$300,2,FALSE)</f>
        <v>MILAN</v>
      </c>
      <c r="J94" s="28">
        <f>VLOOKUP(H94,ATT!$F$1:$I$300,3,FALSE)</f>
        <v>55</v>
      </c>
      <c r="K94" s="29"/>
      <c r="L94" s="115" t="s">
        <v>140</v>
      </c>
      <c r="M94" s="116" t="str">
        <f>VLOOKUP(L94,ATT!$A$1:$D$300,2,FALSE)</f>
        <v>JUVENTUS</v>
      </c>
      <c r="N94" s="117">
        <f>VLOOKUP(L94,ATT!$A$1:$D$500,3,FALSE)</f>
        <v>83</v>
      </c>
      <c r="O94" s="118">
        <f>VLOOKUP(L94,ATT!$A$1:$D$300,4,FALSE)</f>
        <v>10</v>
      </c>
    </row>
    <row r="95" spans="1:15" ht="13.5" customHeight="1">
      <c r="A95" s="41" t="s">
        <v>7</v>
      </c>
      <c r="B95" s="6" t="s">
        <v>523</v>
      </c>
      <c r="C95" s="32" t="str">
        <f>VLOOKUP(B95,CEN!$A$1:$D$300,2,FALSE)</f>
        <v>VERONA</v>
      </c>
      <c r="D95" s="54">
        <f>VLOOKUP(B95,CEN!$A$1:$D$300,3,FALSE)</f>
        <v>16</v>
      </c>
      <c r="E95" s="2"/>
      <c r="F95" s="38">
        <f t="shared" si="3"/>
      </c>
      <c r="G95" s="57"/>
      <c r="H95" s="12" t="s">
        <v>804</v>
      </c>
      <c r="I95" s="25" t="str">
        <f>VLOOKUP(H95,ATT!$F$1:$I$300,2,FALSE)</f>
        <v>FROSINONE</v>
      </c>
      <c r="J95" s="28">
        <f>VLOOKUP(H95,ATT!$F$1:$I$300,3,FALSE)</f>
        <v>15</v>
      </c>
      <c r="K95" s="29"/>
      <c r="L95" s="12" t="s">
        <v>799</v>
      </c>
      <c r="M95" s="25" t="str">
        <f>VLOOKUP(L95,ATT!$A$1:$D$300,2,FALSE)</f>
        <v>FROSINONE</v>
      </c>
      <c r="N95" s="26">
        <f>VLOOKUP(L95,ATT!$A$1:$D$500,3,FALSE)</f>
        <v>19</v>
      </c>
      <c r="O95" s="27">
        <f>VLOOKUP(L95,ATT!$A$1:$D$300,4,FALSE)</f>
        <v>10</v>
      </c>
    </row>
    <row r="96" spans="1:15" ht="13.5" customHeight="1">
      <c r="A96" s="41" t="s">
        <v>7</v>
      </c>
      <c r="B96" s="6" t="s">
        <v>765</v>
      </c>
      <c r="C96" s="32" t="str">
        <f>VLOOKUP(B96,CEN!$A$1:$D$300,2,FALSE)</f>
        <v>ROMA</v>
      </c>
      <c r="D96" s="54">
        <f>VLOOKUP(B96,CEN!$A$1:$D$300,3,FALSE)</f>
        <v>1</v>
      </c>
      <c r="E96" s="2"/>
      <c r="F96" s="38">
        <f t="shared" si="3"/>
      </c>
      <c r="G96" s="57"/>
      <c r="H96" s="12" t="s">
        <v>836</v>
      </c>
      <c r="I96" s="25" t="str">
        <f>VLOOKUP(H96,ATT!$F$1:$I$300,2,FALSE)</f>
        <v>-</v>
      </c>
      <c r="J96" s="28" t="str">
        <f>VLOOKUP(H96,ATT!$F$1:$I$300,3,FALSE)</f>
        <v>-</v>
      </c>
      <c r="K96" s="29"/>
      <c r="L96" s="12" t="s">
        <v>4</v>
      </c>
      <c r="M96" s="25" t="str">
        <f>VLOOKUP(L96,ATT!$A$1:$D$300,2,FALSE)</f>
        <v>-</v>
      </c>
      <c r="N96" s="26" t="str">
        <f>VLOOKUP(L96,ATT!$A$1:$D$500,3,FALSE)</f>
        <v>-</v>
      </c>
      <c r="O96" s="27" t="str">
        <f>VLOOKUP(L96,ATT!$A$1:$D$300,4,FALSE)</f>
        <v>-</v>
      </c>
    </row>
    <row r="97" spans="1:15" ht="13.5" customHeight="1">
      <c r="A97" s="41" t="s">
        <v>7</v>
      </c>
      <c r="B97" s="6" t="s">
        <v>608</v>
      </c>
      <c r="C97" s="32" t="str">
        <f>VLOOKUP(B97,CEN!$A$1:$D$300,2,FALSE)</f>
        <v>FROSINONE</v>
      </c>
      <c r="D97" s="54">
        <f>VLOOKUP(B97,CEN!$A$1:$D$300,3,FALSE)</f>
        <v>42</v>
      </c>
      <c r="E97" s="2"/>
      <c r="F97" s="38">
        <f aca="true" t="shared" si="4" ref="F97:F104">UPPER(E97)</f>
      </c>
      <c r="G97" s="57"/>
      <c r="H97" s="12" t="s">
        <v>836</v>
      </c>
      <c r="I97" s="25" t="str">
        <f>VLOOKUP(H97,ATT!$F$1:$I$300,2,FALSE)</f>
        <v>-</v>
      </c>
      <c r="J97" s="28" t="str">
        <f>VLOOKUP(H97,ATT!$F$1:$I$300,3,FALSE)</f>
        <v>-</v>
      </c>
      <c r="K97" s="29"/>
      <c r="L97" s="12" t="s">
        <v>4</v>
      </c>
      <c r="M97" s="25" t="str">
        <f>VLOOKUP(L97,ATT!$A$1:$D$300,2,FALSE)</f>
        <v>-</v>
      </c>
      <c r="N97" s="26" t="str">
        <f>VLOOKUP(L97,ATT!$A$1:$D$500,3,FALSE)</f>
        <v>-</v>
      </c>
      <c r="O97" s="27" t="str">
        <f>VLOOKUP(L97,ATT!$A$1:$D$300,4,FALSE)</f>
        <v>-</v>
      </c>
    </row>
    <row r="98" spans="1:15" ht="13.5" customHeight="1" thickBot="1">
      <c r="A98" s="71" t="s">
        <v>7</v>
      </c>
      <c r="B98" s="8" t="s">
        <v>679</v>
      </c>
      <c r="C98" s="65" t="str">
        <f>VLOOKUP(B98,CENoATT!$A$1:$D$500,2,FALSE)</f>
        <v>INTER</v>
      </c>
      <c r="D98" s="60">
        <f>VLOOKUP(B98,CENoATT!$A$1:$D$500,3,FALSE)</f>
        <v>107</v>
      </c>
      <c r="E98" s="1"/>
      <c r="F98" s="58">
        <f t="shared" si="4"/>
      </c>
      <c r="G98" s="59"/>
      <c r="H98" s="104" t="s">
        <v>836</v>
      </c>
      <c r="I98" s="105" t="str">
        <f>VLOOKUP(H98,ATT!$F$1:$I$300,2,FALSE)</f>
        <v>-</v>
      </c>
      <c r="J98" s="37" t="str">
        <f>VLOOKUP(H98,ATT!$F$1:$I$300,3,FALSE)</f>
        <v>-</v>
      </c>
      <c r="K98" s="29"/>
      <c r="L98" s="104" t="s">
        <v>4</v>
      </c>
      <c r="M98" s="105" t="str">
        <f>VLOOKUP(L98,ATT!$A$1:$D$300,2,FALSE)</f>
        <v>-</v>
      </c>
      <c r="N98" s="34" t="str">
        <f>VLOOKUP(L98,ATT!$A$1:$D$500,3,FALSE)</f>
        <v>-</v>
      </c>
      <c r="O98" s="35" t="str">
        <f>VLOOKUP(L98,ATT!$A$1:$D$300,4,FALSE)</f>
        <v>-</v>
      </c>
    </row>
    <row r="99" spans="1:15" ht="13.5" customHeight="1">
      <c r="A99" s="42" t="s">
        <v>8</v>
      </c>
      <c r="B99" s="7" t="s">
        <v>130</v>
      </c>
      <c r="C99" s="25" t="str">
        <f>VLOOKUP(B99,ATT!$A$1:$D$300,2,FALSE)</f>
        <v>NAPOLI</v>
      </c>
      <c r="D99" s="54">
        <f>VLOOKUP(B99,ATT!$A$1:$D$500,3,FALSE)</f>
        <v>68</v>
      </c>
      <c r="E99" s="2"/>
      <c r="F99" s="38">
        <f t="shared" si="4"/>
      </c>
      <c r="G99" s="56"/>
      <c r="H99" s="23"/>
      <c r="I99" s="23"/>
      <c r="J99" s="13">
        <f>SUM(J83:J98)</f>
        <v>148</v>
      </c>
      <c r="K99" s="85"/>
      <c r="L99" s="23"/>
      <c r="M99" s="23"/>
      <c r="N99" s="13">
        <f>SUM(N83:N98)</f>
        <v>148</v>
      </c>
      <c r="O99" s="24">
        <f>SUM(O83:O98)</f>
        <v>52</v>
      </c>
    </row>
    <row r="100" spans="1:15" ht="13.5" customHeight="1">
      <c r="A100" s="42" t="s">
        <v>8</v>
      </c>
      <c r="B100" s="7" t="s">
        <v>802</v>
      </c>
      <c r="C100" s="25" t="str">
        <f>VLOOKUP(B100,ATT!$A$1:$D$300,2,FALSE)</f>
        <v>ROMA</v>
      </c>
      <c r="D100" s="54">
        <f>VLOOKUP(B100,ATT!$A$1:$D$500,3,FALSE)</f>
        <v>66</v>
      </c>
      <c r="E100" s="2"/>
      <c r="F100" s="38">
        <f t="shared" si="4"/>
      </c>
      <c r="G100" s="56"/>
      <c r="H100" s="106"/>
      <c r="I100" s="106"/>
      <c r="J100" s="106"/>
      <c r="K100" s="106"/>
      <c r="L100" s="106"/>
      <c r="M100" s="106"/>
      <c r="N100" s="106"/>
      <c r="O100" s="107"/>
    </row>
    <row r="101" spans="1:15" ht="13.5" customHeight="1" thickBot="1">
      <c r="A101" s="42" t="s">
        <v>8</v>
      </c>
      <c r="B101" s="7" t="s">
        <v>799</v>
      </c>
      <c r="C101" s="25" t="str">
        <f>VLOOKUP(B101,ATT!$A$1:$D$300,2,FALSE)</f>
        <v>FROSINONE</v>
      </c>
      <c r="D101" s="54">
        <f>VLOOKUP(B101,ATT!$A$1:$D$500,3,FALSE)</f>
        <v>19</v>
      </c>
      <c r="E101" s="2"/>
      <c r="F101" s="38">
        <f t="shared" si="4"/>
      </c>
      <c r="G101" s="56"/>
      <c r="I101" s="23"/>
      <c r="J101" s="23"/>
      <c r="K101" s="85" t="s">
        <v>20</v>
      </c>
      <c r="L101" s="23"/>
      <c r="M101" s="23"/>
      <c r="N101" s="23"/>
      <c r="O101" s="23"/>
    </row>
    <row r="102" spans="1:15" ht="13.5" customHeight="1" thickBot="1">
      <c r="A102" s="42" t="s">
        <v>8</v>
      </c>
      <c r="B102" s="7" t="s">
        <v>140</v>
      </c>
      <c r="C102" s="25" t="str">
        <f>VLOOKUP(B102,ATT!$A$1:$D$300,2,FALSE)</f>
        <v>JUVENTUS</v>
      </c>
      <c r="D102" s="54">
        <f>VLOOKUP(B102,ATT!$A$1:$D$500,3,FALSE)</f>
        <v>83</v>
      </c>
      <c r="E102" s="2"/>
      <c r="F102" s="38">
        <f t="shared" si="4"/>
      </c>
      <c r="G102" s="56"/>
      <c r="H102" s="109" t="s">
        <v>1</v>
      </c>
      <c r="I102" s="110" t="str">
        <f>VLOOKUP(H102,POR!$A$1:$D$21,2,FALSE)</f>
        <v>-</v>
      </c>
      <c r="J102" s="125" t="str">
        <f>VLOOKUP(H102,POR!$A$1:$D$21,3,FALSE)</f>
        <v>-</v>
      </c>
      <c r="K102" s="85"/>
      <c r="L102" s="109" t="s">
        <v>1</v>
      </c>
      <c r="M102" s="110" t="str">
        <f>VLOOKUP(L102,POR!$A$1:$D$21,2,FALSE)</f>
        <v>-</v>
      </c>
      <c r="N102" s="125" t="str">
        <f>VLOOKUP(L102,POR!$A$1:$D$21,3,FALSE)</f>
        <v>-</v>
      </c>
      <c r="O102"/>
    </row>
    <row r="103" spans="1:15" ht="13.5" customHeight="1">
      <c r="A103" s="42" t="s">
        <v>8</v>
      </c>
      <c r="B103" s="7" t="s">
        <v>873</v>
      </c>
      <c r="C103" s="25" t="str">
        <f>VLOOKUP(B103,ATT!$A$1:$D$300,2,FALSE)</f>
        <v>MONZA</v>
      </c>
      <c r="D103" s="54">
        <f>VLOOKUP(B103,ATT!$A$1:$D$500,3,FALSE)</f>
        <v>1</v>
      </c>
      <c r="E103" s="2"/>
      <c r="F103" s="38">
        <f t="shared" si="4"/>
      </c>
      <c r="G103" s="56"/>
      <c r="H103" s="112" t="s">
        <v>832</v>
      </c>
      <c r="I103" s="113" t="str">
        <f>VLOOKUP(H103,DIF!$F$1:$I$300,2,FALSE)</f>
        <v>-</v>
      </c>
      <c r="J103" s="114" t="str">
        <f>VLOOKUP(H103,DIF!$F$1:$I$300,3,FALSE)</f>
        <v>-</v>
      </c>
      <c r="K103" s="44"/>
      <c r="L103" s="9" t="s">
        <v>3</v>
      </c>
      <c r="M103" s="43" t="str">
        <f>VLOOKUP(L103,DIF!$A$1:$D$300,2,FALSE)</f>
        <v>-</v>
      </c>
      <c r="N103" s="126" t="str">
        <f>VLOOKUP(L103,DIF!$A$1:$D$300,3,FALSE)</f>
        <v>-</v>
      </c>
      <c r="O103"/>
    </row>
    <row r="104" spans="1:15" ht="13.5" customHeight="1">
      <c r="A104" s="42" t="s">
        <v>8</v>
      </c>
      <c r="B104" s="7" t="s">
        <v>868</v>
      </c>
      <c r="C104" s="25" t="str">
        <f>VLOOKUP(B104,ATT!$A$1:$D$300,2,FALSE)</f>
        <v>ATALANTA</v>
      </c>
      <c r="D104" s="54">
        <f>VLOOKUP(B104,ATT!$A$1:$D$500,3,FALSE)</f>
        <v>1</v>
      </c>
      <c r="E104" s="2"/>
      <c r="F104" s="38">
        <f t="shared" si="4"/>
      </c>
      <c r="H104" s="9" t="s">
        <v>832</v>
      </c>
      <c r="I104" s="43" t="str">
        <f>VLOOKUP(H104,DIF!$F$1:$I$300,2,FALSE)</f>
        <v>-</v>
      </c>
      <c r="J104" s="28" t="str">
        <f>VLOOKUP(H104,DIF!$F$1:$I$300,3,FALSE)</f>
        <v>-</v>
      </c>
      <c r="K104" s="44"/>
      <c r="L104" s="9" t="s">
        <v>3</v>
      </c>
      <c r="M104" s="43" t="str">
        <f>VLOOKUP(L104,DIF!$A$1:$D$300,2,FALSE)</f>
        <v>-</v>
      </c>
      <c r="N104" s="126" t="str">
        <f>VLOOKUP(L104,DIF!$A$1:$D$300,3,FALSE)</f>
        <v>-</v>
      </c>
      <c r="O104"/>
    </row>
    <row r="105" spans="1:15" ht="13.5" customHeight="1" thickBot="1">
      <c r="A105" s="45"/>
      <c r="B105" s="46"/>
      <c r="C105" s="47"/>
      <c r="D105" s="45"/>
      <c r="E105" s="45"/>
      <c r="F105" s="45"/>
      <c r="G105" s="39"/>
      <c r="H105" s="9" t="s">
        <v>832</v>
      </c>
      <c r="I105" s="43" t="str">
        <f>VLOOKUP(H105,DIF!$F$1:$I$300,2,FALSE)</f>
        <v>-</v>
      </c>
      <c r="J105" s="28" t="str">
        <f>VLOOKUP(H105,DIF!$F$1:$I$300,3,FALSE)</f>
        <v>-</v>
      </c>
      <c r="K105" s="44"/>
      <c r="L105" s="9" t="s">
        <v>3</v>
      </c>
      <c r="M105" s="43" t="str">
        <f>VLOOKUP(L105,DIF!$A$1:$D$300,2,FALSE)</f>
        <v>-</v>
      </c>
      <c r="N105" s="126" t="str">
        <f>VLOOKUP(L105,DIF!$A$1:$D$300,3,FALSE)</f>
        <v>-</v>
      </c>
      <c r="O105"/>
    </row>
    <row r="106" spans="1:15" ht="13.5" customHeight="1">
      <c r="A106" s="48" t="s">
        <v>11</v>
      </c>
      <c r="B106" s="22"/>
      <c r="C106" s="49" t="s">
        <v>9</v>
      </c>
      <c r="D106" s="49">
        <f>SUM(D82:D104)+D110+D111+D112+D113+D114+D115</f>
        <v>674</v>
      </c>
      <c r="E106" s="22"/>
      <c r="F106" s="50"/>
      <c r="G106" s="51"/>
      <c r="H106" s="9" t="s">
        <v>832</v>
      </c>
      <c r="I106" s="43" t="str">
        <f>VLOOKUP(H106,DIF!$F$1:$I$300,2,FALSE)</f>
        <v>-</v>
      </c>
      <c r="J106" s="28" t="str">
        <f>VLOOKUP(H106,DIF!$F$1:$I$300,3,FALSE)</f>
        <v>-</v>
      </c>
      <c r="K106" s="44"/>
      <c r="L106" s="9" t="s">
        <v>3</v>
      </c>
      <c r="M106" s="43" t="str">
        <f>VLOOKUP(L106,DIF!$A$1:$D$300,2,FALSE)</f>
        <v>-</v>
      </c>
      <c r="N106" s="126" t="str">
        <f>VLOOKUP(L106,DIF!$A$1:$D$300,3,FALSE)</f>
        <v>-</v>
      </c>
      <c r="O106"/>
    </row>
    <row r="107" spans="1:15" ht="13.5" customHeight="1" thickBot="1">
      <c r="A107" s="52" t="s">
        <v>12</v>
      </c>
      <c r="C107" s="39"/>
      <c r="D107" s="39"/>
      <c r="E107" s="22"/>
      <c r="F107" s="50"/>
      <c r="G107" s="51"/>
      <c r="H107" s="102" t="s">
        <v>833</v>
      </c>
      <c r="I107" s="103" t="str">
        <f>VLOOKUP(H107,DIFoCEN!$F$1:$I$500,2,FALSE)</f>
        <v>-</v>
      </c>
      <c r="J107" s="37" t="str">
        <f>VLOOKUP(H107,DIFoCEN!$F$1:$I$500,3,FALSE)</f>
        <v>-</v>
      </c>
      <c r="K107" s="44"/>
      <c r="L107" s="102" t="s">
        <v>838</v>
      </c>
      <c r="M107" s="103" t="str">
        <f>VLOOKUP(L107,DIFoCEN!$A$1:$D$500,2,FALSE)</f>
        <v>-</v>
      </c>
      <c r="N107" s="37" t="str">
        <f>VLOOKUP(L107,DIFoCEN!$A$1:$D$500,3,FALSE)</f>
        <v>-</v>
      </c>
      <c r="O107"/>
    </row>
    <row r="108" spans="1:15" ht="13.5" customHeight="1">
      <c r="A108" s="52" t="s">
        <v>13</v>
      </c>
      <c r="C108" s="39"/>
      <c r="D108" s="39"/>
      <c r="E108" s="51"/>
      <c r="F108" s="51"/>
      <c r="G108" s="51"/>
      <c r="H108" s="10" t="s">
        <v>748</v>
      </c>
      <c r="I108" s="32" t="str">
        <f>VLOOKUP(H108,CEN!$F$1:$I$300,2,FALSE)</f>
        <v>FIORENTINA</v>
      </c>
      <c r="J108" s="28">
        <f>VLOOKUP(H108,CEN!$F$1:$I$300,3,FALSE)</f>
        <v>1</v>
      </c>
      <c r="K108" s="36"/>
      <c r="L108" s="119" t="s">
        <v>765</v>
      </c>
      <c r="M108" s="120" t="str">
        <f>VLOOKUP(L108,CEN!$A$1:$D$300,2,FALSE)</f>
        <v>ROMA</v>
      </c>
      <c r="N108" s="121">
        <f>VLOOKUP(L108,CEN!$A$1:$D$300,3,FALSE)</f>
        <v>1</v>
      </c>
      <c r="O108"/>
    </row>
    <row r="109" spans="1:15" ht="13.5" customHeight="1">
      <c r="A109" s="108"/>
      <c r="B109" s="53" t="s">
        <v>19</v>
      </c>
      <c r="C109" s="53" t="s">
        <v>16</v>
      </c>
      <c r="D109" s="53" t="s">
        <v>10</v>
      </c>
      <c r="E109" s="39"/>
      <c r="F109" s="39"/>
      <c r="G109" s="39"/>
      <c r="H109" s="10" t="s">
        <v>835</v>
      </c>
      <c r="I109" s="32" t="str">
        <f>VLOOKUP(H109,CEN!$F$1:$I$300,2,FALSE)</f>
        <v>-</v>
      </c>
      <c r="J109" s="28" t="str">
        <f>VLOOKUP(H109,CEN!$F$1:$I$300,3,FALSE)</f>
        <v>-</v>
      </c>
      <c r="K109" s="36"/>
      <c r="L109" s="10" t="s">
        <v>2</v>
      </c>
      <c r="M109" s="32" t="str">
        <f>VLOOKUP(L109,CEN!$A$1:$D$300,2,FALSE)</f>
        <v>-</v>
      </c>
      <c r="N109" s="122" t="str">
        <f>VLOOKUP(L109,CEN!$A$1:$D$300,3,FALSE)</f>
        <v>-</v>
      </c>
      <c r="O109"/>
    </row>
    <row r="110" spans="1:15" ht="13.5" customHeight="1">
      <c r="A110" s="40" t="s">
        <v>6</v>
      </c>
      <c r="B110" s="5" t="s">
        <v>18</v>
      </c>
      <c r="C110" s="14"/>
      <c r="D110" s="15"/>
      <c r="E110" s="2"/>
      <c r="F110" s="38"/>
      <c r="G110" s="39"/>
      <c r="H110" s="10" t="s">
        <v>835</v>
      </c>
      <c r="I110" s="32" t="str">
        <f>VLOOKUP(H110,CEN!$F$1:$I$300,2,FALSE)</f>
        <v>-</v>
      </c>
      <c r="J110" s="28" t="str">
        <f>VLOOKUP(H110,CEN!$F$1:$I$300,3,FALSE)</f>
        <v>-</v>
      </c>
      <c r="K110" s="36"/>
      <c r="L110" s="10" t="s">
        <v>2</v>
      </c>
      <c r="M110" s="32" t="str">
        <f>VLOOKUP(L110,CEN!$A$1:$D$300,2,FALSE)</f>
        <v>-</v>
      </c>
      <c r="N110" s="122" t="str">
        <f>VLOOKUP(L110,CEN!$A$1:$D$300,3,FALSE)</f>
        <v>-</v>
      </c>
      <c r="O110"/>
    </row>
    <row r="111" spans="1:15" ht="13.5" customHeight="1">
      <c r="A111" s="40" t="s">
        <v>6</v>
      </c>
      <c r="B111" s="5" t="s">
        <v>18</v>
      </c>
      <c r="C111" s="14"/>
      <c r="D111" s="15"/>
      <c r="E111" s="2"/>
      <c r="F111" s="38"/>
      <c r="G111" s="39"/>
      <c r="H111" s="10" t="s">
        <v>835</v>
      </c>
      <c r="I111" s="32" t="str">
        <f>VLOOKUP(H111,CEN!$F$1:$I$300,2,FALSE)</f>
        <v>-</v>
      </c>
      <c r="J111" s="28" t="str">
        <f>VLOOKUP(H111,CEN!$F$1:$I$300,3,FALSE)</f>
        <v>-</v>
      </c>
      <c r="K111" s="36"/>
      <c r="L111" s="10" t="s">
        <v>2</v>
      </c>
      <c r="M111" s="32" t="str">
        <f>VLOOKUP(L111,CEN!$A$1:$D$300,2,FALSE)</f>
        <v>-</v>
      </c>
      <c r="N111" s="122" t="str">
        <f>VLOOKUP(L111,CEN!$A$1:$D$300,3,FALSE)</f>
        <v>-</v>
      </c>
      <c r="O111"/>
    </row>
    <row r="112" spans="1:15" ht="13.5" customHeight="1" thickBot="1">
      <c r="A112" s="41" t="s">
        <v>7</v>
      </c>
      <c r="B112" s="6" t="s">
        <v>18</v>
      </c>
      <c r="C112" s="16"/>
      <c r="D112" s="17"/>
      <c r="E112" s="2"/>
      <c r="F112" s="38"/>
      <c r="G112" s="39"/>
      <c r="H112" s="11" t="s">
        <v>835</v>
      </c>
      <c r="I112" s="33" t="str">
        <f>VLOOKUP(H112,CEN!$F$1:$I$300,2,FALSE)</f>
        <v>-</v>
      </c>
      <c r="J112" s="37" t="str">
        <f>VLOOKUP(H112,CEN!$F$1:$I$300,3,FALSE)</f>
        <v>-</v>
      </c>
      <c r="K112" s="36"/>
      <c r="L112" s="11" t="s">
        <v>2</v>
      </c>
      <c r="M112" s="33" t="str">
        <f>VLOOKUP(L112,CEN!$A$1:$D$300,2,FALSE)</f>
        <v>-</v>
      </c>
      <c r="N112" s="123" t="str">
        <f>VLOOKUP(L112,CEN!$A$1:$D$300,3,FALSE)</f>
        <v>-</v>
      </c>
      <c r="O112"/>
    </row>
    <row r="113" spans="1:15" ht="13.5" customHeight="1">
      <c r="A113" s="41" t="s">
        <v>7</v>
      </c>
      <c r="B113" s="6" t="s">
        <v>18</v>
      </c>
      <c r="C113" s="16"/>
      <c r="D113" s="17"/>
      <c r="E113" s="2"/>
      <c r="F113" s="38"/>
      <c r="G113" s="39"/>
      <c r="H113" s="12" t="s">
        <v>200</v>
      </c>
      <c r="I113" s="25" t="str">
        <f>VLOOKUP(H113,ATT!$F$1:$I$300,2,FALSE)</f>
        <v>UDINESE</v>
      </c>
      <c r="J113" s="28">
        <f>VLOOKUP(H113,ATT!$F$1:$I$300,3,FALSE)</f>
        <v>1</v>
      </c>
      <c r="K113" s="29"/>
      <c r="L113" s="115" t="s">
        <v>873</v>
      </c>
      <c r="M113" s="116" t="str">
        <f>VLOOKUP(L113,ATT!$A$1:$D$300,2,FALSE)</f>
        <v>MONZA</v>
      </c>
      <c r="N113" s="127">
        <f>VLOOKUP(L113,ATT!$A$1:$D$500,3,FALSE)</f>
        <v>1</v>
      </c>
      <c r="O113"/>
    </row>
    <row r="114" spans="1:15" ht="13.5" customHeight="1">
      <c r="A114" s="42" t="s">
        <v>8</v>
      </c>
      <c r="B114" s="7" t="s">
        <v>18</v>
      </c>
      <c r="C114" s="18"/>
      <c r="D114" s="17"/>
      <c r="E114" s="2"/>
      <c r="F114" s="38"/>
      <c r="G114" s="30"/>
      <c r="H114" s="12" t="s">
        <v>340</v>
      </c>
      <c r="I114" s="25" t="str">
        <f>VLOOKUP(H114,ATT!$F$1:$I$300,2,FALSE)</f>
        <v>UDINESE</v>
      </c>
      <c r="J114" s="28">
        <f>VLOOKUP(H114,ATT!$F$1:$I$300,3,FALSE)</f>
        <v>1</v>
      </c>
      <c r="K114" s="29"/>
      <c r="L114" s="12" t="s">
        <v>868</v>
      </c>
      <c r="M114" s="25" t="str">
        <f>VLOOKUP(L114,ATT!$A$1:$D$300,2,FALSE)</f>
        <v>ATALANTA</v>
      </c>
      <c r="N114" s="126">
        <f>VLOOKUP(L114,ATT!$A$1:$D$500,3,FALSE)</f>
        <v>1</v>
      </c>
      <c r="O114"/>
    </row>
    <row r="115" spans="1:15" ht="13.5" customHeight="1">
      <c r="A115" s="42" t="s">
        <v>8</v>
      </c>
      <c r="B115" s="7" t="s">
        <v>18</v>
      </c>
      <c r="C115" s="18"/>
      <c r="D115" s="17"/>
      <c r="E115" s="2"/>
      <c r="F115" s="38"/>
      <c r="G115" s="30"/>
      <c r="H115" s="12" t="s">
        <v>836</v>
      </c>
      <c r="I115" s="25" t="str">
        <f>VLOOKUP(H115,ATT!$F$1:$I$300,2,FALSE)</f>
        <v>-</v>
      </c>
      <c r="J115" s="28" t="str">
        <f>VLOOKUP(H115,ATT!$F$1:$I$300,3,FALSE)</f>
        <v>-</v>
      </c>
      <c r="K115" s="29"/>
      <c r="L115" s="12" t="s">
        <v>4</v>
      </c>
      <c r="M115" s="25" t="str">
        <f>VLOOKUP(L115,ATT!$A$1:$D$300,2,FALSE)</f>
        <v>-</v>
      </c>
      <c r="N115" s="126" t="str">
        <f>VLOOKUP(L115,ATT!$A$1:$D$500,3,FALSE)</f>
        <v>-</v>
      </c>
      <c r="O115"/>
    </row>
    <row r="116" spans="7:15" ht="13.5" customHeight="1">
      <c r="G116" s="30"/>
      <c r="H116" s="12" t="s">
        <v>836</v>
      </c>
      <c r="I116" s="25" t="str">
        <f>VLOOKUP(H116,ATT!$F$1:$I$300,2,FALSE)</f>
        <v>-</v>
      </c>
      <c r="J116" s="28" t="str">
        <f>VLOOKUP(H116,ATT!$F$1:$I$300,3,FALSE)</f>
        <v>-</v>
      </c>
      <c r="K116" s="29"/>
      <c r="L116" s="12" t="s">
        <v>4</v>
      </c>
      <c r="M116" s="25" t="str">
        <f>VLOOKUP(L116,ATT!$A$1:$D$300,2,FALSE)</f>
        <v>-</v>
      </c>
      <c r="N116" s="126" t="str">
        <f>VLOOKUP(L116,ATT!$A$1:$D$500,3,FALSE)</f>
        <v>-</v>
      </c>
      <c r="O116"/>
    </row>
    <row r="117" spans="2:15" ht="13.5" customHeight="1" thickBot="1">
      <c r="B117" s="144" t="s">
        <v>17</v>
      </c>
      <c r="C117" s="144"/>
      <c r="D117" s="144"/>
      <c r="G117" s="31"/>
      <c r="H117" s="104" t="s">
        <v>836</v>
      </c>
      <c r="I117" s="105" t="str">
        <f>VLOOKUP(H117,ATT!$F$1:$I$300,2,FALSE)</f>
        <v>-</v>
      </c>
      <c r="J117" s="37" t="str">
        <f>VLOOKUP(H117,ATT!$F$1:$I$300,3,FALSE)</f>
        <v>-</v>
      </c>
      <c r="K117" s="29"/>
      <c r="L117" s="104" t="s">
        <v>4</v>
      </c>
      <c r="M117" s="105" t="str">
        <f>VLOOKUP(L117,ATT!$A$1:$D$300,2,FALSE)</f>
        <v>-</v>
      </c>
      <c r="N117" s="128" t="str">
        <f>VLOOKUP(L117,ATT!$A$1:$D$500,3,FALSE)</f>
        <v>-</v>
      </c>
      <c r="O117"/>
    </row>
    <row r="118" spans="2:4" ht="13.5" customHeight="1" thickBot="1">
      <c r="B118" s="130" t="s">
        <v>4</v>
      </c>
      <c r="C118" s="131" t="str">
        <f>VLOOKUP(B118,ATT!$A$1:$D$300,2,FALSE)</f>
        <v>-</v>
      </c>
      <c r="D118" s="132" t="str">
        <f>VLOOKUP(B118,ATT!$A$1:$D$500,3,FALSE)</f>
        <v>-</v>
      </c>
    </row>
    <row r="119" spans="2:5" ht="13.5" customHeight="1" thickBot="1">
      <c r="B119" s="130" t="s">
        <v>4</v>
      </c>
      <c r="C119" s="131" t="str">
        <f>VLOOKUP(B119,ATT!$A$1:$D$300,2,FALSE)</f>
        <v>-</v>
      </c>
      <c r="D119" s="132" t="str">
        <f>VLOOKUP(B119,ATT!$A$1:$D$500,3,FALSE)</f>
        <v>-</v>
      </c>
      <c r="E119" s="129"/>
    </row>
  </sheetData>
  <sheetProtection/>
  <mergeCells count="3">
    <mergeCell ref="B37:D37"/>
    <mergeCell ref="B77:D77"/>
    <mergeCell ref="B117:D117"/>
  </mergeCells>
  <dataValidations count="11">
    <dataValidation type="list" allowBlank="1" showInputMessage="1" showErrorMessage="1" sqref="L4:L7 B3:B9 L23:L26 L44:L47 B43:B49 L63:L66 L84:L87 B83:B89 L103:L106">
      <formula1>DIFENSORE</formula1>
    </dataValidation>
    <dataValidation type="list" allowBlank="1" showInputMessage="1" showErrorMessage="1" sqref="L9:L13 B11:B17 L28:L32 L49:L53 B51:B57 L68:L72 L89:L93 B91:B97 L108:L112">
      <formula1>CENTROCAMPISTA</formula1>
    </dataValidation>
    <dataValidation type="list" allowBlank="1" showInputMessage="1" showErrorMessage="1" sqref="L14:L18 B19:B24 B38:B39 L33:L37 L54:L58 B59:B64 B78:B79 L73:L77 L94:L98 B99:B104 B118:B119 L113:L117">
      <formula1>ATTACCANTE</formula1>
    </dataValidation>
    <dataValidation type="list" allowBlank="1" showInputMessage="1" showErrorMessage="1" errorTitle="Ops..." error="Stai attento!" sqref="E2:E24 E42:E64 E82:E104">
      <formula1>$A$26:$A$28</formula1>
    </dataValidation>
    <dataValidation type="list" allowBlank="1" showInputMessage="1" showErrorMessage="1" sqref="B10 L8 L27 B50 L48 L67 B90 L88 L107">
      <formula1>DIFENSORE_o_CENTROCAMP</formula1>
    </dataValidation>
    <dataValidation type="list" allowBlank="1" showInputMessage="1" showErrorMessage="1" sqref="B18 B58 B98">
      <formula1>CENTROCAMP_o_ATTACCANTE</formula1>
    </dataValidation>
    <dataValidation type="list" allowBlank="1" showInputMessage="1" showErrorMessage="1" sqref="B2 L3 L22 H3 H22 B42 L43 L62 H43 H62 B82 L83 L102 H83 H102">
      <formula1>PORTIERE</formula1>
    </dataValidation>
    <dataValidation type="list" allowBlank="1" showInputMessage="1" showErrorMessage="1" sqref="H4:H7 H23:H26 H44:H47 H63:H66 H84:H87 H103:H106">
      <formula1>DIFENSORE_VENDUTO</formula1>
    </dataValidation>
    <dataValidation type="list" allowBlank="1" showInputMessage="1" showErrorMessage="1" sqref="H8 H27 H48 H67 H88 H107">
      <formula1>DIFENS_o_CENTROC_VENDUTO</formula1>
    </dataValidation>
    <dataValidation type="list" allowBlank="1" showInputMessage="1" showErrorMessage="1" sqref="H9:H13 H28:H32 H49:H53 H68:H72 H89:H93 H108:H112">
      <formula1>CENTROCAMPISTA_VENDUTO</formula1>
    </dataValidation>
    <dataValidation type="list" allowBlank="1" showInputMessage="1" showErrorMessage="1" sqref="H14:H18 H33:H37 H54:H58 H73:H77 H94:H98 H113:H11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2024-02-05T17:02:09Z</dcterms:modified>
  <cp:category/>
  <cp:version/>
  <cp:contentType/>
  <cp:contentStatus/>
</cp:coreProperties>
</file>