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<sst xmlns="http://schemas.openxmlformats.org/spreadsheetml/2006/main" count="4843" uniqueCount="1068">
  <si>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</si>
  <si>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</si>
  <si>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</si>
  <si>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</si>
  <si>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</si>
  <si>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</si>
  <si>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</si>
  <si>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</si>
  <si>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</si>
  <si>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</si>
  <si>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</si>
  <si>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</si>
  <si>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</si>
  <si>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</si>
  <si>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</si>
  <si>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</si>
  <si>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</si>
  <si>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</si>
  <si>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</si>
  <si>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</si>
  <si>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</si>
  <si>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</si>
  <si>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</si>
  <si>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</si>
  <si>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</si>
  <si>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</si>
  <si>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</si>
  <si>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</si>
  <si>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</si>
  <si>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</si>
  <si>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</si>
  <si>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</si>
  <si>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</si>
  <si>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</si>
  <si>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</si>
  <si>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</si>
  <si>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</si>
  <si>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</si>
  <si>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</si>
  <si>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</si>
  <si>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</si>
  <si>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</si>
  <si>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</si>
  <si>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</si>
  <si>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</si>
  <si>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</si>
  <si>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</si>
  <si>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</si>
  <si>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</si>
  <si>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</si>
  <si>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</si>
  <si>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</si>
  <si>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</si>
  <si>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</si>
  <si>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</si>
  <si>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</si>
  <si>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</si>
  <si>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</si>
  <si>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</si>
  <si>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</si>
  <si>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</si>
  <si>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</si>
  <si>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</si>
  <si>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</si>
  <si>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</si>
  <si>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</si>
  <si>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</si>
  <si>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</si>
  <si>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</si>
  <si>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</si>
  <si>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</si>
  <si>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</si>
  <si>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</si>
  <si>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</si>
  <si>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</si>
  <si>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</si>
  <si>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</si>
  <si>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</si>
  <si>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</si>
  <si>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</si>
  <si>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</si>
  <si>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</si>
  <si>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</si>
  <si>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</si>
  <si>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</si>
  <si>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</si>
  <si>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</si>
  <si>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</si>
  <si>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</si>
  <si>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</si>
  <si>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</si>
  <si>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</si>
  <si>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</si>
  <si>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</si>
  <si>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</si>
  <si>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</si>
  <si>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</si>
  <si>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</si>
  <si>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</si>
  <si>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</si>
  <si>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</si>
  <si>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</si>
  <si>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</si>
  <si>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</si>
  <si>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</si>
  <si>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</si>
  <si>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</si>
  <si>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</si>
  <si>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</si>
  <si>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</si>
  <si>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</si>
  <si>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</si>
  <si>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</si>
  <si>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</si>
  <si>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</si>
  <si>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</si>
  <si>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</si>
  <si>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</si>
  <si>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</si>
  <si>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</si>
  <si>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</si>
  <si>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</si>
  <si>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</si>
  <si>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</si>
  <si>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</si>
  <si>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</si>
  <si>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</si>
  <si>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</si>
  <si>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</si>
  <si>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</si>
  <si>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</si>
  <si>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</si>
  <si>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</si>
  <si>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</si>
  <si>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</si>
  <si>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</si>
  <si>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</si>
  <si>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</si>
  <si>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</si>
  <si>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</si>
  <si>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</si>
  <si>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</si>
  <si>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</si>
  <si>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</si>
  <si>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</si>
  <si>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</si>
  <si>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</si>
  <si>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</si>
  <si>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</si>
  <si>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</si>
  <si>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</si>
  <si>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</si>
  <si>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</si>
  <si>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</si>
  <si>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</si>
  <si>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</si>
  <si>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</si>
  <si>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</si>
  <si>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</si>
  <si>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</si>
  <si>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</si>
  <si>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</si>
  <si>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</si>
  <si>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</si>
  <si>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</si>
  <si>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</si>
  <si>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</si>
  <si>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</si>
  <si>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</si>
  <si>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</si>
  <si>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</si>
  <si>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</si>
  <si>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</si>
  <si>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</si>
  <si>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</si>
  <si>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</si>
  <si>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</si>
  <si>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</si>
  <si>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</si>
  <si>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</si>
  <si>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</si>
  <si>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</si>
  <si>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</si>
  <si>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</si>
  <si>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</si>
  <si>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</si>
  <si>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</si>
  <si>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</si>
  <si>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</si>
  <si>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</si>
  <si>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</si>
  <si>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</si>
  <si>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</si>
  <si>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</si>
  <si>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</si>
  <si>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</si>
  <si>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</si>
  <si>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</si>
  <si>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</si>
  <si>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</si>
  <si>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</si>
  <si>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</si>
  <si>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</si>
  <si>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</si>
  <si>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</si>
  <si>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</si>
  <si>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</si>
  <si>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</si>
  <si>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</si>
  <si>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</si>
  <si>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</si>
  <si>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</si>
  <si>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</si>
  <si>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</si>
  <si>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</si>
  <si>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</si>
  <si>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</si>
  <si>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</si>
  <si>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</si>
  <si>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</si>
  <si>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</si>
  <si>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</si>
  <si>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</si>
  <si>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</si>
  <si>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</si>
  <si>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</si>
  <si>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</si>
  <si>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</si>
  <si>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</si>
  <si>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</si>
  <si>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</si>
  <si>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</si>
  <si>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</si>
  <si>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</si>
  <si>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</si>
  <si>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</si>
  <si>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</si>
  <si>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</si>
  <si>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</si>
  <si>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</si>
  <si>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</si>
  <si>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</si>
  <si>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</si>
  <si>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</si>
  <si>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</si>
  <si>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</si>
  <si>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</si>
  <si>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</si>
  <si>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</si>
  <si>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</si>
  <si>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</si>
  <si>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</si>
  <si>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</si>
  <si>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</si>
  <si>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</si>
  <si>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</si>
  <si>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</si>
  <si>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</si>
  <si>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</si>
  <si>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</si>
  <si>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</si>
  <si>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</si>
  <si>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</si>
  <si>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</si>
  <si>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</si>
  <si>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</si>
  <si>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</si>
  <si>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</si>
  <si>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</si>
  <si>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</si>
  <si>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</si>
  <si>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</si>
  <si>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</si>
  <si>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</si>
  <si>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</si>
  <si>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</si>
  <si>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</si>
  <si>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</si>
  <si>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</si>
  <si>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</si>
  <si>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</si>
  <si>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</si>
  <si>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</si>
  <si>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</si>
  <si>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</si>
  <si>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</si>
  <si>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</si>
  <si>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</si>
  <si>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</si>
  <si>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</si>
  <si>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</si>
  <si>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</si>
  <si>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</si>
  <si>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</si>
  <si>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</si>
  <si>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</si>
  <si>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</si>
  <si>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</si>
  <si>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</si>
  <si>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</si>
  <si>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</si>
  <si>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</si>
  <si>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</si>
  <si>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</si>
  <si>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</si>
  <si>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</si>
  <si>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</si>
  <si>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</si>
  <si>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</si>
  <si>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</si>
  <si>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</si>
  <si>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</si>
  <si>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</si>
  <si>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</si>
  <si>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</si>
  <si>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</si>
  <si>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</si>
  <si>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</si>
  <si>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</si>
  <si>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</si>
  <si>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</si>
  <si>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</si>
  <si>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</si>
  <si>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</si>
  <si>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</si>
  <si>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</si>
  <si>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</si>
  <si>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</si>
  <si>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</si>
  <si>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</si>
  <si>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</si>
  <si>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</si>
  <si>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</si>
  <si>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</si>
  <si>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</si>
  <si>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</si>
  <si>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</si>
  <si>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</si>
  <si>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</si>
  <si>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</si>
  <si>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</si>
  <si>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</si>
  <si>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</si>
  <si>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</si>
  <si>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</si>
  <si>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</si>
  <si>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</si>
  <si>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</si>
  <si>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</si>
  <si>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</si>
  <si>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</si>
  <si>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</si>
  <si>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</si>
  <si>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</si>
  <si>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</si>
  <si>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</si>
  <si>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</si>
  <si>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</si>
  <si>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</si>
  <si>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</si>
  <si>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</si>
  <si>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</si>
  <si>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</si>
  <si>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</si>
  <si>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</si>
  <si>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</si>
  <si>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</si>
  <si>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</si>
  <si>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</si>
  <si>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</si>
  <si>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</si>
  <si>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</si>
  <si>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</si>
  <si>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</si>
  <si>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</si>
  <si>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</si>
  <si>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</si>
  <si>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</si>
  <si>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</si>
  <si>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</si>
  <si>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</si>
  <si>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</si>
  <si>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</si>
  <si>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</si>
  <si>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</si>
  <si>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</si>
  <si>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</si>
  <si>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</si>
  <si>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</si>
  <si>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</si>
  <si>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</si>
  <si>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</si>
  <si>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</si>
  <si>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</si>
  <si>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</si>
  <si>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</si>
  <si>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</si>
  <si>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</si>
  <si>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</si>
  <si>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</si>
  <si>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</si>
  <si>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</si>
  <si>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</si>
  <si>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</si>
  <si>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</si>
  <si>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</si>
  <si>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</si>
  <si>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</si>
  <si>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</si>
  <si>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</si>
  <si>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</si>
  <si>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</si>
  <si>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</si>
  <si>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</si>
  <si>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</si>
  <si>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</si>
  <si>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</si>
  <si>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</si>
  <si>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</si>
  <si>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</si>
  <si>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</si>
  <si>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</si>
  <si>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</si>
  <si>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</si>
  <si>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</si>
  <si>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</si>
  <si>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</si>
  <si>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</si>
  <si>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</si>
  <si>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</si>
  <si>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</si>
  <si>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</si>
  <si>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</si>
  <si>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</si>
  <si>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</si>
  <si>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</si>
  <si>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</si>
  <si>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</si>
  <si>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</si>
  <si>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</si>
  <si>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</si>
  <si>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</si>
  <si>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</si>
  <si>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</si>
  <si>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</si>
  <si>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</si>
  <si>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</si>
  <si>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</si>
  <si>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</si>
  <si>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</si>
  <si>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</si>
  <si>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</si>
  <si>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</si>
  <si>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</si>
  <si>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</si>
  <si>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</si>
  <si>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</si>
  <si>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</si>
  <si>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</si>
  <si>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</si>
  <si>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</si>
  <si>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</si>
  <si>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</si>
  <si>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</si>
  <si>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</si>
  <si>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</si>
  <si>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</si>
  <si>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</si>
  <si>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</si>
  <si>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</si>
  <si>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</si>
  <si>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</si>
  <si>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</si>
  <si>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</si>
  <si>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</si>
  <si>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</si>
  <si>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</si>
  <si>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</si>
  <si>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</si>
  <si>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</si>
  <si>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</si>
  <si>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</si>
  <si>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</si>
  <si>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</si>
  <si>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</si>
  <si>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</si>
  <si>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</si>
  <si>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</si>
  <si>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</si>
  <si>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</si>
  <si>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</si>
  <si>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</si>
  <si>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</si>
  <si>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</si>
  <si>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</si>
  <si>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</si>
  <si>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</si>
  <si>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</si>
  <si>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</si>
  <si>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</si>
  <si>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</si>
  <si>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</si>
  <si>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</si>
  <si>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</si>
  <si>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</si>
  <si>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</si>
  <si>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</si>
  <si>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</si>
  <si>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</si>
  <si>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</si>
  <si>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</si>
  <si>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</si>
  <si>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</si>
  <si>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</si>
  <si>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</si>
  <si>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</si>
  <si>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</si>
  <si>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</si>
  <si>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</si>
  <si>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</si>
  <si>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</si>
  <si>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</si>
  <si>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</si>
  <si>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</si>
  <si>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</si>
  <si>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</si>
  <si>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</si>
  <si>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</si>
  <si>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</si>
  <si>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</si>
  <si>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</si>
  <si>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</si>
  <si>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</si>
  <si>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</si>
  <si>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</si>
  <si>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</si>
  <si>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</si>
  <si>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</si>
  <si>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</si>
  <si>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</si>
  <si>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</si>
  <si>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</si>
  <si>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</si>
  <si>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</si>
  <si>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</si>
  <si>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</si>
  <si>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</si>
  <si>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</si>
  <si>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</si>
  <si>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</si>
  <si>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</si>
  <si>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</si>
  <si>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</si>
  <si>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</si>
  <si>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</si>
  <si>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</si>
  <si>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</si>
  <si>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</si>
  <si>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</si>
  <si>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</si>
  <si>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</si>
  <si>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</si>
  <si>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</si>
  <si>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</si>
  <si>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</si>
  <si>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</si>
  <si>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</si>
  <si>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</si>
  <si>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</si>
  <si>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</si>
  <si>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</si>
  <si>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</si>
  <si>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</si>
  <si>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</si>
  <si>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</si>
  <si>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</si>
  <si>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</si>
  <si>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</si>
  <si>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</si>
  <si>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</si>
  <si>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</si>
  <si>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</si>
  <si>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</si>
  <si>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</si>
  <si>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</si>
  <si>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</si>
  <si>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</si>
  <si>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</si>
  <si>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</si>
  <si>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</si>
  <si>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</si>
  <si>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</si>
  <si>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</si>
  <si>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</si>
  <si>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</si>
  <si>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</si>
  <si>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</si>
  <si>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</si>
  <si>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</si>
  <si>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</si>
  <si>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</si>
  <si>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</si>
  <si>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</si>
  <si>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</si>
  <si>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</si>
  <si>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</si>
  <si>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</si>
  <si>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</si>
  <si>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</si>
  <si>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</si>
  <si>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</si>
  <si>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</si>
  <si>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</si>
  <si>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</si>
  <si>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</si>
  <si>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</si>
  <si>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</si>
  <si>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</si>
  <si>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</si>
  <si>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</si>
  <si>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</si>
  <si>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</si>
  <si>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</si>
  <si>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</si>
  <si>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</si>
  <si>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</si>
  <si>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</si>
  <si>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</si>
  <si>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</si>
  <si>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</si>
  <si>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</si>
  <si>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</si>
  <si>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</si>
  <si>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</si>
  <si>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</si>
  <si>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</si>
  <si>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</si>
  <si>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</si>
  <si>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</si>
  <si>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</si>
  <si>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</si>
  <si>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</si>
  <si>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</si>
  <si>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</si>
  <si>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</si>
  <si>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</si>
  <si>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</si>
  <si>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</si>
  <si>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</si>
  <si>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</si>
  <si>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</si>
  <si>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</si>
  <si>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</si>
  <si>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</si>
  <si>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</si>
  <si>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</si>
  <si>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</si>
  <si>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</si>
  <si>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</si>
  <si>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</si>
  <si>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</si>
  <si>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</si>
  <si>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</si>
  <si>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</si>
  <si>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</si>
  <si>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</si>
  <si>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</si>
  <si>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</si>
  <si>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</si>
  <si>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</si>
  <si>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</si>
  <si>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</si>
  <si>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</si>
  <si>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</si>
  <si>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</si>
  <si>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</si>
  <si>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</si>
  <si>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</si>
  <si>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</si>
  <si>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</si>
  <si>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</si>
  <si>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</si>
  <si>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</si>
  <si>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</si>
  <si>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</si>
  <si>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</si>
  <si>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</si>
  <si>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</si>
  <si>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</si>
  <si>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</si>
  <si>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</si>
  <si>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</si>
  <si>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</si>
  <si>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</si>
  <si>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</si>
  <si>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</si>
  <si>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</si>
  <si>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</si>
  <si>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</si>
  <si>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</si>
  <si>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</si>
  <si>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</si>
  <si>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</si>
  <si>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</si>
  <si>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</si>
  <si>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</si>
  <si>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</si>
  <si>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</si>
  <si>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</si>
  <si>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</si>
  <si>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</si>
  <si>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</si>
  <si>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</si>
  <si>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</si>
  <si>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</si>
  <si>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</si>
  <si>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</si>
  <si>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</si>
  <si>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</si>
  <si>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</si>
  <si>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</si>
  <si>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</si>
  <si>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</si>
  <si>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</si>
  <si>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</si>
  <si>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</si>
  <si>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</si>
  <si>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</si>
  <si>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</si>
  <si>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</si>
  <si>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</si>
  <si>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</si>
  <si>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</si>
  <si>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</si>
  <si>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</si>
  <si>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</si>
  <si>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</si>
  <si>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</si>
  <si>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</si>
  <si>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</si>
  <si>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</si>
  <si>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</si>
  <si>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</si>
  <si>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</si>
  <si>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</si>
  <si>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</si>
  <si>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</si>
  <si>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</si>
  <si>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</si>
  <si>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</si>
  <si>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</si>
  <si>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</si>
  <si>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</si>
  <si>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</si>
  <si>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</si>
  <si>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</si>
  <si>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</si>
  <si>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</si>
  <si>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</si>
  <si>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</si>
  <si>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</si>
  <si>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</si>
  <si>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</si>
  <si>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</si>
  <si>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</si>
  <si>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</si>
  <si>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</si>
  <si>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</si>
  <si>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</si>
  <si>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</si>
  <si>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</si>
  <si>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</si>
  <si>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</si>
  <si>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</si>
  <si>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</si>
  <si>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</si>
  <si>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</si>
  <si>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</si>
  <si>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</si>
  <si>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</si>
  <si>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</si>
  <si>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</si>
  <si>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</si>
  <si>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</si>
  <si>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</si>
  <si>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</si>
  <si>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</si>
  <si>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</si>
  <si>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</si>
  <si>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</si>
  <si>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</si>
  <si>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</si>
  <si>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</si>
  <si>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</si>
  <si>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</si>
  <si>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</si>
  <si>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</si>
  <si>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</si>
  <si>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</si>
  <si>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</si>
  <si>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</si>
  <si>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</si>
  <si>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</si>
  <si>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</si>
  <si>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</si>
  <si>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</si>
  <si>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</si>
  <si>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</si>
  <si>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</si>
  <si>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</si>
  <si>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</si>
  <si>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</si>
  <si>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</si>
  <si>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</si>
  <si>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</si>
  <si>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</si>
  <si>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</si>
  <si>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</si>
  <si>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</si>
  <si>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</si>
  <si>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</si>
  <si>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</si>
  <si>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</si>
  <si>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</si>
  <si>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</si>
  <si>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</si>
  <si>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</si>
  <si>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</si>
  <si>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</si>
  <si>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</si>
  <si>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</si>
  <si>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</si>
  <si>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</si>
  <si>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</si>
  <si>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</si>
  <si>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</si>
  <si>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</si>
  <si>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</si>
  <si>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</si>
  <si>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</si>
  <si>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</si>
  <si>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</si>
  <si>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</si>
  <si>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</si>
  <si>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</si>
  <si>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</si>
  <si>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</si>
  <si>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</si>
  <si>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</si>
  <si>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</si>
  <si>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</si>
  <si>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</si>
  <si>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</si>
  <si>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</si>
  <si>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</si>
  <si>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</si>
  <si>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</si>
  <si>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</si>
  <si>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</si>
  <si>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</si>
  <si>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</si>
  <si>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</si>
  <si>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</si>
  <si>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</si>
  <si>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</si>
  <si>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</si>
  <si>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</si>
  <si>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</si>
  <si>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</si>
  <si>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</si>
  <si>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</si>
  <si>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</si>
  <si>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</si>
  <si>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</si>
  <si>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</si>
  <si>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</si>
  <si>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</si>
  <si>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</si>
  <si>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</si>
  <si>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</si>
  <si>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</si>
  <si>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</si>
  <si>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</si>
  <si>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</si>
  <si>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</si>
  <si>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</si>
  <si>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</si>
  <si>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</si>
  <si>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</si>
  <si>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</si>
  <si>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</si>
  <si>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</si>
  <si>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</si>
  <si>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</si>
  <si>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</si>
  <si>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</si>
  <si>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</si>
  <si>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</si>
  <si>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</si>
  <si>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</si>
  <si>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</si>
  <si>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</si>
  <si>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</si>
  <si>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</si>
  <si>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</si>
  <si>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</si>
  <si>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</si>
  <si>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</si>
  <si>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</si>
  <si>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</si>
  <si>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</si>
  <si>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</si>
  <si>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</si>
  <si>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</si>
  <si>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</si>
  <si>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</si>
  <si>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</si>
  <si>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</si>
  <si>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</si>
  <si>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</si>
  <si>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</si>
  <si>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</si>
  <si>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</si>
  <si>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</si>
  <si>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</si>
  <si>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</si>
  <si>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</si>
  <si>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</si>
  <si>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</si>
  <si>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</si>
  <si>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</si>
  <si>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</si>
  <si>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</si>
  <si>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</si>
  <si>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</si>
  <si>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</si>
  <si>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</si>
  <si>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</si>
  <si>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</si>
  <si>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</si>
  <si>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</si>
  <si>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</si>
  <si>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</si>
  <si>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</si>
  <si>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</si>
  <si>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</si>
  <si>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</si>
  <si>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</si>
  <si>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</si>
  <si>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</si>
  <si>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</si>
  <si>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</si>
  <si>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</si>
  <si>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</si>
  <si>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</si>
  <si>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</si>
  <si>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</si>
  <si>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</si>
  <si>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</si>
  <si>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</si>
  <si>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</si>
  <si>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</si>
  <si>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</si>
  <si>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</si>
  <si>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</si>
  <si>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</si>
  <si>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</si>
  <si>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</si>
  <si>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</si>
  <si>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</si>
  <si>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</si>
  <si>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</si>
  <si>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</si>
  <si>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</si>
  <si>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</si>
  <si>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</si>
  <si>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</si>
  <si>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</si>
  <si>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</si>
  <si>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</si>
  <si>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</si>
  <si>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</si>
  <si>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</si>
  <si>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</si>
  <si>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</si>
  <si>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</si>
  <si>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</si>
  <si>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</si>
  <si>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</si>
  <si>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</si>
  <si>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</si>
  <si>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</si>
  <si>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</si>
  <si>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</si>
  <si>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</si>
  <si>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</si>
  <si>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</si>
  <si>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</si>
  <si>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</si>
  <si>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</si>
  <si>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</si>
  <si>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</si>
  <si>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</si>
  <si>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</si>
  <si>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</si>
  <si>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</si>
  <si>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</si>
  <si>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</si>
  <si>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</si>
  <si>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</si>
  <si>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</si>
  <si>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</si>
  <si>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</si>
  <si>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</si>
  <si>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</si>
  <si>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</si>
  <si>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</si>
  <si>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</si>
  <si>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</si>
  <si>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</si>
  <si>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</si>
  <si>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</si>
  <si>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</si>
  <si>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</si>
  <si>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</si>
  <si>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</si>
  <si>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</si>
  <si>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</si>
  <si>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</si>
  <si>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</si>
  <si>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</si>
  <si>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</si>
  <si>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</si>
  <si>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</si>
  <si>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</si>
  <si>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</si>
  <si>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</si>
  <si>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</si>
  <si>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</si>
  <si>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</si>
  <si>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</si>
  <si>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</si>
  <si>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</si>
  <si>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</si>
  <si>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</si>
  <si>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</si>
  <si>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</si>
  <si>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</si>
  <si>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</si>
  <si>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</si>
  <si>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</si>
  <si>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</si>
  <si>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</si>
  <si>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</si>
  <si>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</si>
  <si>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</si>
  <si>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</si>
  <si>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</si>
  <si>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</si>
  <si>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</si>
  <si>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</si>
  <si>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</si>
  <si>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</si>
  <si>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</si>
  <si>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</si>
  <si>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</si>
  <si>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</si>
  <si>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FC BAGNARESE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</si>
</sst>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40</v>
      </c>
      <c r="C3" s="43" t="str">
        <f>VLOOKUP(B3,DIF!$A$1:$D$300,2,FALSE)</f>
        <v>FROSINONE</v>
      </c>
      <c r="D3" s="64">
        <f>VLOOKUP(B3,DIF!$A$1:$D$300,3,FALSE)</f>
        <v>6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188</v>
      </c>
      <c r="C4" s="43" t="str">
        <f>VLOOKUP(B4,DIF!$A$1:$D$300,2,FALSE)</f>
        <v>SASSUOLO</v>
      </c>
      <c r="D4" s="64">
        <f>VLOOKUP(B4,DIF!$A$1:$D$300,3,FALSE)</f>
        <v>17</v>
      </c>
      <c r="E4" s="2"/>
      <c r="F4" s="38">
        <f t="shared" si="0"/>
      </c>
      <c r="G4" s="61"/>
      <c r="H4" s="112" t="s">
        <v>733</v>
      </c>
      <c r="I4" s="113" t="str">
        <f>VLOOKUP(H4,DIF!$F$1:$I$300,2,FALSE)</f>
        <v>FIORENTINA</v>
      </c>
      <c r="J4" s="114">
        <f>VLOOKUP(H4,DIF!$F$1:$I$300,3,FALSE)</f>
        <v>13</v>
      </c>
      <c r="K4" s="44"/>
      <c r="L4" s="9" t="s">
        <v>40</v>
      </c>
      <c r="M4" s="43" t="str">
        <f>VLOOKUP(L4,DIF!$A$1:$D$300,2,FALSE)</f>
        <v>FROSINONE</v>
      </c>
      <c r="N4" s="26">
        <f>VLOOKUP(L4,DIF!$A$1:$D$300,3,FALSE)</f>
        <v>6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99</v>
      </c>
      <c r="C5" s="43" t="str">
        <f>VLOOKUP(B5,DIF!$A$1:$D$300,2,FALSE)</f>
        <v>SASSUOLO</v>
      </c>
      <c r="D5" s="64">
        <f>VLOOKUP(B5,DIF!$A$1:$D$300,3,FALSE)</f>
        <v>20</v>
      </c>
      <c r="E5" s="2"/>
      <c r="F5" s="38">
        <f t="shared" si="0"/>
      </c>
      <c r="G5" s="61"/>
      <c r="H5" s="9" t="s">
        <v>370</v>
      </c>
      <c r="I5" s="43" t="str">
        <f>VLOOKUP(H5,DIF!$F$1:$I$300,2,FALSE)</f>
        <v>NAPOLI</v>
      </c>
      <c r="J5" s="28">
        <f>VLOOKUP(H5,DIF!$F$1:$I$300,3,FALSE)</f>
        <v>13</v>
      </c>
      <c r="K5" s="44"/>
      <c r="L5" s="9" t="s">
        <v>188</v>
      </c>
      <c r="M5" s="43" t="str">
        <f>VLOOKUP(L5,DIF!$A$1:$D$300,2,FALSE)</f>
        <v>SASSUOLO</v>
      </c>
      <c r="N5" s="26">
        <f>VLOOKUP(L5,DIF!$A$1:$D$300,3,FALSE)</f>
        <v>17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374</v>
      </c>
      <c r="C6" s="43" t="str">
        <f>VLOOKUP(B6,DIF!$A$1:$D$300,2,FALSE)</f>
        <v>FROSINONE</v>
      </c>
      <c r="D6" s="64">
        <f>VLOOKUP(B6,DIF!$A$1:$D$300,3,FALSE)</f>
        <v>10</v>
      </c>
      <c r="E6" s="2"/>
      <c r="F6" s="38">
        <f t="shared" si="0"/>
      </c>
      <c r="G6" s="61"/>
      <c r="H6" s="9" t="s">
        <v>454</v>
      </c>
      <c r="I6" s="43" t="str">
        <f>VLOOKUP(H6,DIF!$F$1:$I$300,2,FALSE)</f>
        <v>BOLOGNA</v>
      </c>
      <c r="J6" s="28">
        <f>VLOOKUP(H6,DIF!$F$1:$I$300,3,FALSE)</f>
        <v>3</v>
      </c>
      <c r="K6" s="44"/>
      <c r="L6" s="9" t="s">
        <v>366</v>
      </c>
      <c r="M6" s="43" t="str">
        <f>VLOOKUP(L6,DIF!$A$1:$D$300,2,FALSE)</f>
        <v>GENOA</v>
      </c>
      <c r="N6" s="26">
        <f>VLOOKUP(L6,DIF!$A$1:$D$300,3,FALSE)</f>
        <v>1</v>
      </c>
      <c r="O6" s="27">
        <f>VLOOKUP(L6,DIF!$A$1:$D$300,4,FALSE)</f>
        <v>5</v>
      </c>
    </row>
    <row r="7" spans="1:15" ht="13.5" customHeight="1">
      <c r="A7" s="40" t="s">
        <v>6</v>
      </c>
      <c r="B7" s="5" t="s">
        <v>186</v>
      </c>
      <c r="C7" s="43" t="str">
        <f>VLOOKUP(B7,DIF!$A$1:$D$300,2,FALSE)</f>
        <v>GENOA</v>
      </c>
      <c r="D7" s="64">
        <f>VLOOKUP(B7,DIF!$A$1:$D$300,3,FALSE)</f>
        <v>12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725</v>
      </c>
      <c r="C8" s="43" t="str">
        <f>VLOOKUP(B8,DIF!$A$1:$D$300,2,FALSE)</f>
        <v>FIORENTINA</v>
      </c>
      <c r="D8" s="64">
        <f>VLOOKUP(B8,DIF!$A$1:$D$300,3,FALSE)</f>
        <v>1</v>
      </c>
      <c r="E8" s="2"/>
      <c r="F8" s="38">
        <f t="shared" si="0"/>
      </c>
      <c r="G8" s="3"/>
      <c r="H8" s="102" t="s">
        <v>236</v>
      </c>
      <c r="I8" s="103" t="str">
        <f>VLOOKUP(H8,DIFoCEN!$F$1:$I$500,2,FALSE)</f>
        <v>JUVENTUS</v>
      </c>
      <c r="J8" s="37">
        <f>VLOOKUP(H8,DIFoCEN!$F$1:$I$500,3,FALSE)</f>
        <v>50</v>
      </c>
      <c r="K8" s="44"/>
      <c r="L8" s="102" t="s">
        <v>230</v>
      </c>
      <c r="M8" s="103" t="str">
        <f>VLOOKUP(L8,DIFoCEN!$A$1:$D$500,2,FALSE)</f>
        <v>INTER</v>
      </c>
      <c r="N8" s="124">
        <f>VLOOKUP(L8,DIFoCEN!$A$1:$D$500,3,FALSE)</f>
        <v>61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503</v>
      </c>
      <c r="I9" s="32" t="str">
        <f>VLOOKUP(H9,CEN!$F$1:$I$300,2,FALSE)</f>
        <v>MILAN</v>
      </c>
      <c r="J9" s="28">
        <f>VLOOKUP(H9,CEN!$F$1:$I$300,3,FALSE)</f>
        <v>23</v>
      </c>
      <c r="K9" s="36"/>
      <c r="L9" s="119" t="s">
        <v>751</v>
      </c>
      <c r="M9" s="120" t="str">
        <f>VLOOKUP(L9,CEN!$A$1:$D$300,2,FALSE)</f>
        <v>VERONA</v>
      </c>
      <c r="N9" s="120">
        <f>VLOOKUP(L9,CEN!$A$1:$D$300,3,FALSE)</f>
        <v>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608</v>
      </c>
      <c r="C11" s="32" t="str">
        <f>VLOOKUP(B11,CEN!$A$1:$D$300,2,FALSE)</f>
        <v>FROSINONE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560</v>
      </c>
      <c r="C12" s="32" t="str">
        <f>VLOOKUP(B12,CEN!$A$1:$D$300,2,FALSE)</f>
        <v>LAZIO</v>
      </c>
      <c r="D12" s="54">
        <f>VLOOKUP(B12,CEN!$A$1:$D$300,3,FALSE)</f>
        <v>42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751</v>
      </c>
      <c r="C13" s="32" t="str">
        <f>VLOOKUP(B13,CEN!$A$1:$D$300,2,FALSE)</f>
        <v>VERONA</v>
      </c>
      <c r="D13" s="54">
        <f>VLOOKUP(B13,CEN!$A$1:$D$300,3,FALSE)</f>
        <v>1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509</v>
      </c>
      <c r="C14" s="32" t="str">
        <f>VLOOKUP(B14,CEN!$A$1:$D$300,2,FALSE)</f>
        <v>ATALANTA</v>
      </c>
      <c r="D14" s="54">
        <f>VLOOKUP(B14,CEN!$A$1:$D$300,3,FALSE)</f>
        <v>40</v>
      </c>
      <c r="E14" s="2"/>
      <c r="F14" s="38">
        <f t="shared" si="0"/>
      </c>
      <c r="G14" s="57"/>
      <c r="H14" s="12" t="s">
        <v>429</v>
      </c>
      <c r="I14" s="25" t="str">
        <f>VLOOKUP(H14,ATT!$F$1:$I$300,2,FALSE)</f>
        <v>FROSINONE</v>
      </c>
      <c r="J14" s="28">
        <f>VLOOKUP(H14,ATT!$F$1:$I$300,3,FALSE)</f>
        <v>9</v>
      </c>
      <c r="K14" s="29"/>
      <c r="L14" s="115" t="s">
        <v>168</v>
      </c>
      <c r="M14" s="116" t="str">
        <f>VLOOKUP(L14,ATT!$A$1:$D$300,2,FALSE)</f>
        <v>FROSINONE</v>
      </c>
      <c r="N14" s="117">
        <f>VLOOKUP(L14,ATT!$A$1:$D$500,3,FALSE)</f>
        <v>10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523</v>
      </c>
      <c r="C15" s="32" t="str">
        <f>VLOOKUP(B15,CEN!$A$1:$D$300,2,FALSE)</f>
        <v>VERONA</v>
      </c>
      <c r="D15" s="54">
        <f>VLOOKUP(B15,CEN!$A$1:$D$300,3,FALSE)</f>
        <v>16</v>
      </c>
      <c r="E15" s="2"/>
      <c r="F15" s="38">
        <f t="shared" si="0"/>
      </c>
      <c r="G15" s="57"/>
      <c r="H15" s="12" t="s">
        <v>210</v>
      </c>
      <c r="I15" s="25" t="str">
        <f>VLOOKUP(H15,ATT!$F$1:$I$300,2,FALSE)</f>
        <v>MONZA</v>
      </c>
      <c r="J15" s="28">
        <f>VLOOKUP(H15,ATT!$F$1:$I$300,3,FALSE)</f>
        <v>8</v>
      </c>
      <c r="K15" s="29"/>
      <c r="L15" s="12" t="s">
        <v>873</v>
      </c>
      <c r="M15" s="25" t="str">
        <f>VLOOKUP(L15,ATT!$A$1:$D$300,2,FALSE)</f>
        <v>MONZA</v>
      </c>
      <c r="N15" s="26">
        <f>VLOOKUP(L15,ATT!$A$1:$D$500,3,FALSE)</f>
        <v>1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483</v>
      </c>
      <c r="C16" s="32" t="str">
        <f>VLOOKUP(B16,CEN!$A$1:$D$300,2,FALSE)</f>
        <v>FROSINONE</v>
      </c>
      <c r="D16" s="54">
        <f>VLOOKUP(B16,CEN!$A$1:$D$300,3,FALSE)</f>
        <v>13</v>
      </c>
      <c r="E16" s="2"/>
      <c r="F16" s="38">
        <f t="shared" si="0"/>
      </c>
      <c r="G16" s="57"/>
      <c r="H16" s="12" t="s">
        <v>801</v>
      </c>
      <c r="I16" s="25" t="str">
        <f>VLOOKUP(H16,ATT!$F$1:$I$300,2,FALSE)</f>
        <v>LECCE</v>
      </c>
      <c r="J16" s="28">
        <f>VLOOKUP(H16,ATT!$F$1:$I$300,3,FALSE)</f>
        <v>24</v>
      </c>
      <c r="K16" s="29"/>
      <c r="L16" s="12" t="s">
        <v>799</v>
      </c>
      <c r="M16" s="25" t="str">
        <f>VLOOKUP(L16,ATT!$A$1:$D$300,2,FALSE)</f>
        <v>FROSINONE</v>
      </c>
      <c r="N16" s="26">
        <f>VLOOKUP(L16,ATT!$A$1:$D$500,3,FALSE)</f>
        <v>19</v>
      </c>
      <c r="O16" s="27">
        <f>VLOOKUP(L16,ATT!$A$1:$D$300,4,FALSE)</f>
        <v>10</v>
      </c>
    </row>
    <row r="17" spans="1:15" ht="13.5" customHeight="1">
      <c r="A17" s="41" t="s">
        <v>7</v>
      </c>
      <c r="B17" s="6" t="s">
        <v>530</v>
      </c>
      <c r="C17" s="32" t="str">
        <f>VLOOKUP(B17,CEN!$A$1:$D$300,2,FALSE)</f>
        <v>FROSINONE</v>
      </c>
      <c r="D17" s="54">
        <f>VLOOKUP(B17,CEN!$A$1:$D$300,3,FALSE)</f>
        <v>15</v>
      </c>
      <c r="E17" s="2"/>
      <c r="F17" s="38">
        <f>UPPER(E17)</f>
      </c>
      <c r="G17" s="57"/>
      <c r="H17" s="12" t="s">
        <v>122</v>
      </c>
      <c r="I17" s="25" t="str">
        <f>VLOOKUP(H17,ATT!$F$1:$I$300,2,FALSE)</f>
        <v>FIORENTINA</v>
      </c>
      <c r="J17" s="28">
        <f>VLOOKUP(H17,ATT!$F$1:$I$300,3,FALSE)</f>
        <v>41</v>
      </c>
      <c r="K17" s="29"/>
      <c r="L17" s="12" t="s">
        <v>450</v>
      </c>
      <c r="M17" s="25" t="str">
        <f>VLOOKUP(L17,ATT!$A$1:$D$300,2,FALSE)</f>
        <v>INTER</v>
      </c>
      <c r="N17" s="26">
        <f>VLOOKUP(L17,ATT!$A$1:$D$500,3,FALSE)</f>
        <v>68</v>
      </c>
      <c r="O17" s="27">
        <f>VLOOKUP(L17,ATT!$A$1:$D$300,4,FALSE)</f>
        <v>10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450</v>
      </c>
      <c r="C19" s="25" t="str">
        <f>VLOOKUP(B19,ATT!$A$1:$D$300,2,FALSE)</f>
        <v>INTER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184</v>
      </c>
      <c r="K19" s="85"/>
      <c r="L19" s="23"/>
      <c r="M19" s="23"/>
      <c r="N19" s="13">
        <f>SUM(N3:N18)</f>
        <v>184</v>
      </c>
      <c r="O19" s="24">
        <f>SUM(O3:O18)</f>
        <v>67</v>
      </c>
    </row>
    <row r="20" spans="1:15" ht="13.5" customHeight="1">
      <c r="A20" s="42" t="s">
        <v>8</v>
      </c>
      <c r="B20" s="7" t="s">
        <v>130</v>
      </c>
      <c r="C20" s="25" t="str">
        <f>VLOOKUP(B20,ATT!$A$1:$D$300,2,FALSE)</f>
        <v>NAPOLI</v>
      </c>
      <c r="D20" s="54">
        <f>VLOOKUP(B20,ATT!$A$1:$D$500,3,FALSE)</f>
        <v>68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124</v>
      </c>
      <c r="C21" s="25" t="str">
        <f>VLOOKUP(B21,ATT!$A$1:$D$300,2,FALSE)</f>
        <v>LAZIO</v>
      </c>
      <c r="D21" s="54">
        <f>VLOOKUP(B21,ATT!$A$1:$D$500,3,FALSE)</f>
        <v>54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799</v>
      </c>
      <c r="C22" s="25" t="str">
        <f>VLOOKUP(B22,ATT!$A$1:$D$300,2,FALSE)</f>
        <v>FROSINONE</v>
      </c>
      <c r="D22" s="54">
        <f>VLOOKUP(B22,ATT!$A$1:$D$500,3,FALSE)</f>
        <v>19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168</v>
      </c>
      <c r="C23" s="25" t="str">
        <f>VLOOKUP(B23,ATT!$A$1:$D$300,2,FALSE)</f>
        <v>FROSINONE</v>
      </c>
      <c r="D23" s="54">
        <f>VLOOKUP(B23,ATT!$A$1:$D$500,3,FALSE)</f>
        <v>10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654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836</v>
      </c>
      <c r="I33" s="25" t="str">
        <f>VLOOKUP(H33,ATT!$F$1:$I$300,2,FALSE)</f>
        <v>-</v>
      </c>
      <c r="J33" s="28" t="str">
        <f>VLOOKUP(H33,ATT!$F$1:$I$300,3,FALSE)</f>
        <v>-</v>
      </c>
      <c r="K33" s="29"/>
      <c r="L33" s="115" t="s">
        <v>4</v>
      </c>
      <c r="M33" s="116" t="str">
        <f>VLOOKUP(L33,ATT!$A$1:$D$300,2,FALSE)</f>
        <v>-</v>
      </c>
      <c r="N33" s="127" t="str">
        <f>VLOOKUP(L33,ATT!$A$1:$D$500,3,FALSE)</f>
        <v>-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2024-02-05T16:41:56Z</dcterms:modified>
  <cp:category/>
  <cp:version/>
  <cp:contentType/>
  <cp:contentStatus/>
</cp:coreProperties>
</file>